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družstva" sheetId="1" r:id="rId1"/>
    <sheet name="požadavky" sheetId="2" r:id="rId2"/>
    <sheet name="historie nasazení" sheetId="3" r:id="rId3"/>
    <sheet name="Soupis kilometrů" sheetId="4" r:id="rId4"/>
    <sheet name="propočet kilometrů" sheetId="5" r:id="rId5"/>
    <sheet name="Rozpis utkání" sheetId="6" r:id="rId6"/>
  </sheets>
  <definedNames/>
  <calcPr fullCalcOnLoad="1"/>
</workbook>
</file>

<file path=xl/sharedStrings.xml><?xml version="1.0" encoding="utf-8"?>
<sst xmlns="http://schemas.openxmlformats.org/spreadsheetml/2006/main" count="2602" uniqueCount="322">
  <si>
    <t>Družstva zařazená do soutěží</t>
  </si>
  <si>
    <t>varianta č. 1</t>
  </si>
  <si>
    <t>Nas.číslo</t>
  </si>
  <si>
    <t>I. liga - muži</t>
  </si>
  <si>
    <t>rozhodčí</t>
  </si>
  <si>
    <t>hřiště</t>
  </si>
  <si>
    <t>dresy</t>
  </si>
  <si>
    <t>časy začátků utkání</t>
  </si>
  <si>
    <t>varianta</t>
  </si>
  <si>
    <t>název oddílu</t>
  </si>
  <si>
    <t>jméno</t>
  </si>
  <si>
    <t>oddíl.</t>
  </si>
  <si>
    <t>licen.</t>
  </si>
  <si>
    <t>popl.</t>
  </si>
  <si>
    <t>povrch</t>
  </si>
  <si>
    <t>náhradní</t>
  </si>
  <si>
    <t>kolo</t>
  </si>
  <si>
    <t>dvoukolo</t>
  </si>
  <si>
    <t>play -off</t>
  </si>
  <si>
    <t>č.1</t>
  </si>
  <si>
    <t>č.2</t>
  </si>
  <si>
    <t>přísl.</t>
  </si>
  <si>
    <t>neděle</t>
  </si>
  <si>
    <t>sobota</t>
  </si>
  <si>
    <t>TJ Příchovice</t>
  </si>
  <si>
    <t>Holý Jaroslav</t>
  </si>
  <si>
    <t>U</t>
  </si>
  <si>
    <t>tubeco</t>
  </si>
  <si>
    <t>červené</t>
  </si>
  <si>
    <t>TJ DIOSS Nýřany</t>
  </si>
  <si>
    <t>Tausche Petr</t>
  </si>
  <si>
    <t>um.tráva</t>
  </si>
  <si>
    <t>šedobílé</t>
  </si>
  <si>
    <t>žlutočerné</t>
  </si>
  <si>
    <t>TJ Plzeň-Újezd A</t>
  </si>
  <si>
    <t>Toman Ivo</t>
  </si>
  <si>
    <t>A</t>
  </si>
  <si>
    <t>asfalt</t>
  </si>
  <si>
    <t>šedé</t>
  </si>
  <si>
    <t>oranžové</t>
  </si>
  <si>
    <t>Sokol Stupno</t>
  </si>
  <si>
    <t>Souček Pavel</t>
  </si>
  <si>
    <t>conipur</t>
  </si>
  <si>
    <t>modrobílé</t>
  </si>
  <si>
    <t>žlutomodré</t>
  </si>
  <si>
    <t>SK Žeravice</t>
  </si>
  <si>
    <t>Rodek Ladislav</t>
  </si>
  <si>
    <t>10tis.</t>
  </si>
  <si>
    <t>nisaplast</t>
  </si>
  <si>
    <t>bílé</t>
  </si>
  <si>
    <t>modré</t>
  </si>
  <si>
    <t>1. NH Brno</t>
  </si>
  <si>
    <t>Šotner Josef</t>
  </si>
  <si>
    <t>Sokol Svinov</t>
  </si>
  <si>
    <t>Havlík Jaromír</t>
  </si>
  <si>
    <t>přestup</t>
  </si>
  <si>
    <t>SK Studénka</t>
  </si>
  <si>
    <t>Rusek Jiří</t>
  </si>
  <si>
    <t>porplastic</t>
  </si>
  <si>
    <t>šedomodré</t>
  </si>
  <si>
    <t>modrožluté</t>
  </si>
  <si>
    <t>Sokol Krčín</t>
  </si>
  <si>
    <t>Šimánek Petr</t>
  </si>
  <si>
    <t>zelenobílé</t>
  </si>
  <si>
    <t>TJ Stará Huť</t>
  </si>
  <si>
    <t>Bláha Jiří</t>
  </si>
  <si>
    <t>P</t>
  </si>
  <si>
    <t>písek</t>
  </si>
  <si>
    <t>Dobříš</t>
  </si>
  <si>
    <t>TJ Stará Ves n/Ondř.</t>
  </si>
  <si>
    <t>černožluté</t>
  </si>
  <si>
    <t>TJ Avia Čakovice</t>
  </si>
  <si>
    <t>Rys Jiří</t>
  </si>
  <si>
    <t>zelené</t>
  </si>
  <si>
    <t>I. liga - ženy</t>
  </si>
  <si>
    <t>TJ Spoje Praha</t>
  </si>
  <si>
    <t>Janková Lad.</t>
  </si>
  <si>
    <t>rudé</t>
  </si>
  <si>
    <t>světlemodré</t>
  </si>
  <si>
    <t>TJ Přeštice</t>
  </si>
  <si>
    <t>Adámek Jan</t>
  </si>
  <si>
    <t>Sokol Tymákov</t>
  </si>
  <si>
    <t>Šimice Václav</t>
  </si>
  <si>
    <t>lupek</t>
  </si>
  <si>
    <t>Ejpovice</t>
  </si>
  <si>
    <t>černočervené</t>
  </si>
  <si>
    <t>SK Chomutov NH</t>
  </si>
  <si>
    <t>Cedidlo Jiří</t>
  </si>
  <si>
    <t>bílomodré</t>
  </si>
  <si>
    <t>Spartak Modřany</t>
  </si>
  <si>
    <t>Kundrát Tomáš</t>
  </si>
  <si>
    <t>žluté</t>
  </si>
  <si>
    <t>HK Hlinsko</t>
  </si>
  <si>
    <t>Nikl Zdeněk</t>
  </si>
  <si>
    <t>červenobílé</t>
  </si>
  <si>
    <t>TJ S. Rokytnice</t>
  </si>
  <si>
    <t>Havlík Jiří</t>
  </si>
  <si>
    <t>pokud různě s muži, tak platí čas jako u mužů</t>
  </si>
  <si>
    <t>Gorpiel Lukáš</t>
  </si>
  <si>
    <t>Kotlář Pavel</t>
  </si>
  <si>
    <t>Sokol Dobruška</t>
  </si>
  <si>
    <t>Lenfeld Aleš</t>
  </si>
  <si>
    <t>TJ Šroubárna Žatec</t>
  </si>
  <si>
    <t>Popelka Josef</t>
  </si>
  <si>
    <t>modrooranž.</t>
  </si>
  <si>
    <t>TJ S. Vracov</t>
  </si>
  <si>
    <t>uhrazeno 10.000,-</t>
  </si>
  <si>
    <t>II. liga A - muži</t>
  </si>
  <si>
    <t>Zadražil Stan.</t>
  </si>
  <si>
    <t>fialové</t>
  </si>
  <si>
    <t>x</t>
  </si>
  <si>
    <t>střídavě s ženami, jinak SO 14,30, NE 9,30</t>
  </si>
  <si>
    <t>Sokol Ejpovice</t>
  </si>
  <si>
    <t>Kugler Zdeněk</t>
  </si>
  <si>
    <t>TJ S. Nezvěstice</t>
  </si>
  <si>
    <t>Zdráhal Jaromír</t>
  </si>
  <si>
    <t>antuka</t>
  </si>
  <si>
    <t>TJ Plzeň-Újezd B</t>
  </si>
  <si>
    <t>Rauch, Kozák</t>
  </si>
  <si>
    <t>TJ Litohlavy</t>
  </si>
  <si>
    <t>Hejl Zdeněk</t>
  </si>
  <si>
    <t>ANO</t>
  </si>
  <si>
    <t>Osek u R.</t>
  </si>
  <si>
    <t>červenočerné</t>
  </si>
  <si>
    <t>NH Řevnice</t>
  </si>
  <si>
    <t>Holý Petr</t>
  </si>
  <si>
    <t>drc.guma</t>
  </si>
  <si>
    <t>Baník Most NH</t>
  </si>
  <si>
    <t>Kneř Radek</t>
  </si>
  <si>
    <t>TJ Všenice</t>
  </si>
  <si>
    <t>Šperl Jindřich</t>
  </si>
  <si>
    <t>Stupno</t>
  </si>
  <si>
    <t>zelenočerné</t>
  </si>
  <si>
    <t>červenožluté</t>
  </si>
  <si>
    <t>při souběhu se ženami 14,30 / 14,30 / 10,00</t>
  </si>
  <si>
    <t>Sokol Osek u Rok.</t>
  </si>
  <si>
    <t>Vorlík Jan</t>
  </si>
  <si>
    <t>Votava Tomáš</t>
  </si>
  <si>
    <t xml:space="preserve">TJ Spoje Praha </t>
  </si>
  <si>
    <t>Švarc Jan</t>
  </si>
  <si>
    <t>tmavěmodré</t>
  </si>
  <si>
    <t>II. liga B - muži</t>
  </si>
  <si>
    <t>za rozhodčí</t>
  </si>
  <si>
    <t>SKNH Veselí</t>
  </si>
  <si>
    <t>um.hmota</t>
  </si>
  <si>
    <t>Draken Brno</t>
  </si>
  <si>
    <t>bílá</t>
  </si>
  <si>
    <t>tmavomodrá</t>
  </si>
  <si>
    <t>Krčmář Radek</t>
  </si>
  <si>
    <t>pokud různě s ženami, tak platí čas jako u žen</t>
  </si>
  <si>
    <t>Sokol Nové Město n/Met.</t>
  </si>
  <si>
    <t>Leugner Martin</t>
  </si>
  <si>
    <t>Krčín</t>
  </si>
  <si>
    <t>loni 9,00 / 14,00 / 9,00</t>
  </si>
  <si>
    <t>TJ S. Podhorní Újezd</t>
  </si>
  <si>
    <t>TJ S. Opatovice</t>
  </si>
  <si>
    <t>Bittner Libor</t>
  </si>
  <si>
    <t>černobílé</t>
  </si>
  <si>
    <t>SSK Vítkovice</t>
  </si>
  <si>
    <t>Paško Pavel</t>
  </si>
  <si>
    <t>Schmidt Otto</t>
  </si>
  <si>
    <t>conupir</t>
  </si>
  <si>
    <t>žlutozelené</t>
  </si>
  <si>
    <t>Sokol Albrechtičky</t>
  </si>
  <si>
    <t>Šajtar František</t>
  </si>
  <si>
    <t>TJ S. Pustějov</t>
  </si>
  <si>
    <t>Pisch Petr</t>
  </si>
  <si>
    <t>SK Autonot Jihlava</t>
  </si>
  <si>
    <t>Bajer Václav</t>
  </si>
  <si>
    <t>TJ S. Osek n/B.</t>
  </si>
  <si>
    <t>Požadavky oddílů</t>
  </si>
  <si>
    <t>požadavek</t>
  </si>
  <si>
    <t>splněno</t>
  </si>
  <si>
    <t>stejné číslo A x B</t>
  </si>
  <si>
    <t>stejné číslo M x Ž</t>
  </si>
  <si>
    <t>opačné číslo M x Ž</t>
  </si>
  <si>
    <t>opačné rozlosování než Stupno</t>
  </si>
  <si>
    <t>8.-9.9. doma</t>
  </si>
  <si>
    <t>Nasazení - historie</t>
  </si>
  <si>
    <t>1. liga - muži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</si>
  <si>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</si>
  <si>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</si>
  <si>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</si>
  <si>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</si>
  <si>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</si>
  <si>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</si>
  <si>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</si>
  <si>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</si>
  <si>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</si>
  <si>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návrh</t>
  </si>
  <si>
    <t>Stará Huť</t>
  </si>
  <si>
    <t>2</t>
  </si>
  <si>
    <t>11</t>
  </si>
  <si>
    <t>1</t>
  </si>
  <si>
    <t>5</t>
  </si>
  <si>
    <t>12</t>
  </si>
  <si>
    <t>Čakovice</t>
  </si>
  <si>
    <t>6</t>
  </si>
  <si>
    <t>--</t>
  </si>
  <si>
    <t>Plzeň - Újezd</t>
  </si>
  <si>
    <t>7</t>
  </si>
  <si>
    <t>4</t>
  </si>
  <si>
    <t>3</t>
  </si>
  <si>
    <t>10</t>
  </si>
  <si>
    <t>Stupno A</t>
  </si>
  <si>
    <t>9</t>
  </si>
  <si>
    <t>8</t>
  </si>
  <si>
    <t>Nýřany</t>
  </si>
  <si>
    <t>Příchovice</t>
  </si>
  <si>
    <t>Stará Ves</t>
  </si>
  <si>
    <t>Studénka</t>
  </si>
  <si>
    <t>1.NH Brno</t>
  </si>
  <si>
    <t>Žeravice</t>
  </si>
  <si>
    <t>Svinov</t>
  </si>
  <si>
    <t>Rokytnice</t>
  </si>
  <si>
    <t>Vítkovice</t>
  </si>
  <si>
    <t>Kokory</t>
  </si>
  <si>
    <t>Litohlavy</t>
  </si>
  <si>
    <t>Louka</t>
  </si>
  <si>
    <t>Veselí</t>
  </si>
  <si>
    <t>Všenice</t>
  </si>
  <si>
    <t>Tymákov</t>
  </si>
  <si>
    <t>1. liga - ženy</t>
  </si>
  <si>
    <t>Spoje Praha</t>
  </si>
  <si>
    <t>Žatec</t>
  </si>
  <si>
    <t>SK Chomutov</t>
  </si>
  <si>
    <t>Modřany</t>
  </si>
  <si>
    <t>Přeštice</t>
  </si>
  <si>
    <t>Hlinsko</t>
  </si>
  <si>
    <t>Dobruška</t>
  </si>
  <si>
    <t>Vracov</t>
  </si>
  <si>
    <t>Humpolec</t>
  </si>
  <si>
    <t>KNH Chomutov</t>
  </si>
  <si>
    <t>Klášterec n/O.</t>
  </si>
  <si>
    <t>2.liga A - muži</t>
  </si>
  <si>
    <t>B. Most</t>
  </si>
  <si>
    <t>Plzeň-Újezd B</t>
  </si>
  <si>
    <t>Řevnice</t>
  </si>
  <si>
    <t>S. Osek u R.</t>
  </si>
  <si>
    <t>Nezvěstice</t>
  </si>
  <si>
    <t>Šr. Žatec</t>
  </si>
  <si>
    <t>Litice</t>
  </si>
  <si>
    <t>Bakov</t>
  </si>
  <si>
    <t>Stupno B</t>
  </si>
  <si>
    <t>B. Louka</t>
  </si>
  <si>
    <t>Čakovice B</t>
  </si>
  <si>
    <t>Podlázky</t>
  </si>
  <si>
    <t>DTJ Řevnice</t>
  </si>
  <si>
    <t>Vřeskovice</t>
  </si>
  <si>
    <t>Litvínov</t>
  </si>
  <si>
    <t>Příchovice B</t>
  </si>
  <si>
    <t>Raspenava</t>
  </si>
  <si>
    <t>2.liga  B - muži</t>
  </si>
  <si>
    <t>Osek n/B</t>
  </si>
  <si>
    <t>Nové Město</t>
  </si>
  <si>
    <t>Opatovice</t>
  </si>
  <si>
    <t>Albrechtičky</t>
  </si>
  <si>
    <t>Veselí n/M.</t>
  </si>
  <si>
    <t>Pustějov</t>
  </si>
  <si>
    <t>Podhorní Újezd</t>
  </si>
  <si>
    <t>Jihlava</t>
  </si>
  <si>
    <t>Ostopovice</t>
  </si>
  <si>
    <t>Dluhonice</t>
  </si>
  <si>
    <t>Studénka B</t>
  </si>
  <si>
    <t>Soupis kilometrů</t>
  </si>
  <si>
    <t>CE km</t>
  </si>
  <si>
    <t>Příchovice A</t>
  </si>
  <si>
    <t>S. Stupno</t>
  </si>
  <si>
    <t>Plzeň Újezd A</t>
  </si>
  <si>
    <t>Most</t>
  </si>
  <si>
    <t>Osek u Rok.</t>
  </si>
  <si>
    <t>Plzeň Újezd B</t>
  </si>
  <si>
    <t>II. liga  B - muži</t>
  </si>
  <si>
    <t>Osek n/B.</t>
  </si>
  <si>
    <t>N. Město n/M</t>
  </si>
  <si>
    <t>Veselí n/M</t>
  </si>
  <si>
    <t>I. muži</t>
  </si>
  <si>
    <t>I. ženy</t>
  </si>
  <si>
    <t>II. A</t>
  </si>
  <si>
    <t>II. B</t>
  </si>
  <si>
    <t>podz.</t>
  </si>
  <si>
    <t>jaro</t>
  </si>
  <si>
    <t>soutěž</t>
  </si>
  <si>
    <t>1. liga mužů</t>
  </si>
  <si>
    <t>1. liga žen</t>
  </si>
  <si>
    <t>2. liga mužů sk. A</t>
  </si>
  <si>
    <t>2. liga mužů sk. B</t>
  </si>
  <si>
    <t>Plzeň-Újezd</t>
  </si>
  <si>
    <t>Chomutov</t>
  </si>
  <si>
    <t>-</t>
  </si>
  <si>
    <t xml:space="preserve"> </t>
  </si>
  <si>
    <t>čtvrtfinále</t>
  </si>
  <si>
    <t>1. zápasy</t>
  </si>
  <si>
    <t>2. zápasy</t>
  </si>
  <si>
    <t>semifinále</t>
  </si>
  <si>
    <t>finále+o 3.místo</t>
  </si>
  <si>
    <t>NE</t>
  </si>
  <si>
    <t>2007/08</t>
  </si>
  <si>
    <t>TJ Stará Ves n/O.</t>
  </si>
  <si>
    <t>podzim 2007</t>
  </si>
  <si>
    <t>jaro 2008</t>
  </si>
  <si>
    <t>2. liga B - muži</t>
  </si>
  <si>
    <t>2. liga A - muži</t>
  </si>
  <si>
    <t>Liga 2007/2008 - losování (propočet km)</t>
  </si>
  <si>
    <t>TJ Šroub. Žatec</t>
  </si>
  <si>
    <t>Sokol Osek u R.</t>
  </si>
  <si>
    <t>S. Albrechtičky</t>
  </si>
  <si>
    <t>TJ S. Podh. Újezd</t>
  </si>
  <si>
    <t>S.N. Město n/Met.</t>
  </si>
  <si>
    <t>SK Aut. Jihlava</t>
  </si>
  <si>
    <t xml:space="preserve">Spoje Praha </t>
  </si>
  <si>
    <t>N.Město n/Met.</t>
  </si>
  <si>
    <t>NH Opatovice n/L.</t>
  </si>
  <si>
    <t>SKNH Veselí n/M.</t>
  </si>
  <si>
    <t>stejné číslo jako Albrechtičky</t>
  </si>
  <si>
    <t>čas 16,30 odporuje v říjnu SŘ, plánují um. trávu</t>
  </si>
  <si>
    <t>8tis</t>
  </si>
  <si>
    <t>Tym</t>
  </si>
  <si>
    <t>?</t>
  </si>
  <si>
    <t>6tis</t>
  </si>
  <si>
    <t>10tis</t>
  </si>
  <si>
    <t>umělý??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</si>
</sst>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0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b/>
      <u val="single"/>
      <sz val="10"/>
      <name val="Arial CE"/>
      <family val="2"/>
    </font>
    <font>
      <b/>
      <sz val="20"/>
      <name val="Arial CE"/>
      <family val="2"/>
    </font>
    <font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b/>
      <i/>
      <sz val="10"/>
      <color indexed="10"/>
      <name val="Arial CE"/>
      <family val="2"/>
    </font>
    <font>
      <b/>
      <u val="single"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4" fontId="1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4" fontId="0" fillId="0" borderId="7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3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0" fillId="0" borderId="3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3" borderId="35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0" fillId="4" borderId="0" xfId="0" applyFont="1" applyFill="1" applyAlignment="1">
      <alignment/>
    </xf>
    <xf numFmtId="0" fontId="5" fillId="0" borderId="30" xfId="0" applyFont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38" xfId="0" applyFont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5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19" applyNumberFormat="1">
      <alignment/>
      <protection/>
    </xf>
    <xf numFmtId="49" fontId="1" fillId="0" borderId="0" xfId="19" applyNumberFormat="1" applyAlignment="1">
      <alignment horizontal="center"/>
      <protection/>
    </xf>
    <xf numFmtId="49" fontId="10" fillId="0" borderId="0" xfId="19" applyNumberFormat="1" applyFont="1">
      <alignment/>
      <protection/>
    </xf>
    <xf numFmtId="49" fontId="10" fillId="0" borderId="0" xfId="19" applyNumberFormat="1" applyFont="1" applyAlignment="1">
      <alignment horizontal="center"/>
      <protection/>
    </xf>
    <xf numFmtId="49" fontId="5" fillId="0" borderId="0" xfId="19" applyNumberFormat="1" applyFont="1">
      <alignment/>
      <protection/>
    </xf>
    <xf numFmtId="49" fontId="5" fillId="0" borderId="0" xfId="19" applyNumberFormat="1" applyFont="1" applyAlignment="1">
      <alignment horizontal="center"/>
      <protection/>
    </xf>
    <xf numFmtId="49" fontId="5" fillId="0" borderId="23" xfId="19" applyNumberFormat="1" applyFont="1" applyBorder="1" applyAlignment="1">
      <alignment horizontal="center"/>
      <protection/>
    </xf>
    <xf numFmtId="49" fontId="5" fillId="0" borderId="2" xfId="19" applyNumberFormat="1" applyFont="1" applyBorder="1" applyAlignment="1">
      <alignment horizontal="center"/>
      <protection/>
    </xf>
    <xf numFmtId="49" fontId="5" fillId="0" borderId="40" xfId="19" applyNumberFormat="1" applyFont="1" applyBorder="1" applyAlignment="1">
      <alignment horizontal="center"/>
      <protection/>
    </xf>
    <xf numFmtId="49" fontId="5" fillId="0" borderId="36" xfId="19" applyNumberFormat="1" applyFont="1" applyBorder="1">
      <alignment/>
      <protection/>
    </xf>
    <xf numFmtId="49" fontId="5" fillId="0" borderId="39" xfId="19" applyNumberFormat="1" applyFont="1" applyBorder="1" applyAlignment="1">
      <alignment horizontal="center"/>
      <protection/>
    </xf>
    <xf numFmtId="49" fontId="5" fillId="0" borderId="36" xfId="19" applyNumberFormat="1" applyFont="1" applyBorder="1" applyAlignment="1">
      <alignment horizontal="center"/>
      <protection/>
    </xf>
    <xf numFmtId="49" fontId="5" fillId="0" borderId="41" xfId="19" applyNumberFormat="1" applyFont="1" applyBorder="1" applyAlignment="1">
      <alignment horizontal="center"/>
      <protection/>
    </xf>
    <xf numFmtId="49" fontId="5" fillId="0" borderId="23" xfId="19" applyNumberFormat="1" applyFont="1" applyBorder="1">
      <alignment/>
      <protection/>
    </xf>
    <xf numFmtId="49" fontId="5" fillId="0" borderId="2" xfId="19" applyNumberFormat="1" applyFont="1" applyFill="1" applyBorder="1">
      <alignment/>
      <protection/>
    </xf>
    <xf numFmtId="49" fontId="11" fillId="2" borderId="23" xfId="19" applyNumberFormat="1" applyFont="1" applyFill="1" applyBorder="1" applyAlignment="1">
      <alignment horizontal="center"/>
      <protection/>
    </xf>
    <xf numFmtId="49" fontId="5" fillId="2" borderId="2" xfId="19" applyNumberFormat="1" applyFont="1" applyFill="1" applyBorder="1" applyAlignment="1">
      <alignment horizontal="center"/>
      <protection/>
    </xf>
    <xf numFmtId="49" fontId="11" fillId="2" borderId="2" xfId="19" applyNumberFormat="1" applyFont="1" applyFill="1" applyBorder="1" applyAlignment="1">
      <alignment horizontal="center"/>
      <protection/>
    </xf>
    <xf numFmtId="49" fontId="11" fillId="2" borderId="40" xfId="19" applyNumberFormat="1" applyFont="1" applyFill="1" applyBorder="1" applyAlignment="1">
      <alignment horizontal="center"/>
      <protection/>
    </xf>
    <xf numFmtId="49" fontId="5" fillId="2" borderId="40" xfId="19" applyNumberFormat="1" applyFont="1" applyFill="1" applyBorder="1" applyAlignment="1">
      <alignment horizontal="center"/>
      <protection/>
    </xf>
    <xf numFmtId="49" fontId="5" fillId="0" borderId="12" xfId="19" applyNumberFormat="1" applyFont="1" applyBorder="1">
      <alignment/>
      <protection/>
    </xf>
    <xf numFmtId="49" fontId="5" fillId="0" borderId="18" xfId="19" applyNumberFormat="1" applyFont="1" applyFill="1" applyBorder="1">
      <alignment/>
      <protection/>
    </xf>
    <xf numFmtId="49" fontId="11" fillId="2" borderId="12" xfId="19" applyNumberFormat="1" applyFont="1" applyFill="1" applyBorder="1" applyAlignment="1">
      <alignment horizontal="center"/>
      <protection/>
    </xf>
    <xf numFmtId="49" fontId="5" fillId="2" borderId="18" xfId="19" applyNumberFormat="1" applyFont="1" applyFill="1" applyBorder="1" applyAlignment="1">
      <alignment horizontal="center"/>
      <protection/>
    </xf>
    <xf numFmtId="49" fontId="11" fillId="2" borderId="18" xfId="19" applyNumberFormat="1" applyFont="1" applyFill="1" applyBorder="1" applyAlignment="1">
      <alignment horizontal="center"/>
      <protection/>
    </xf>
    <xf numFmtId="49" fontId="5" fillId="2" borderId="42" xfId="19" applyNumberFormat="1" applyFont="1" applyFill="1" applyBorder="1" applyAlignment="1">
      <alignment horizontal="center"/>
      <protection/>
    </xf>
    <xf numFmtId="49" fontId="11" fillId="2" borderId="42" xfId="19" applyNumberFormat="1" applyFont="1" applyFill="1" applyBorder="1" applyAlignment="1">
      <alignment horizontal="center"/>
      <protection/>
    </xf>
    <xf numFmtId="49" fontId="5" fillId="2" borderId="30" xfId="19" applyNumberFormat="1" applyFont="1" applyFill="1" applyBorder="1" applyAlignment="1">
      <alignment horizontal="center"/>
      <protection/>
    </xf>
    <xf numFmtId="49" fontId="1" fillId="0" borderId="0" xfId="19" applyNumberFormat="1" applyFont="1">
      <alignment/>
      <protection/>
    </xf>
    <xf numFmtId="49" fontId="5" fillId="0" borderId="8" xfId="19" applyNumberFormat="1" applyFont="1" applyBorder="1">
      <alignment/>
      <protection/>
    </xf>
    <xf numFmtId="49" fontId="5" fillId="0" borderId="30" xfId="19" applyNumberFormat="1" applyFont="1" applyFill="1" applyBorder="1">
      <alignment/>
      <protection/>
    </xf>
    <xf numFmtId="49" fontId="5" fillId="2" borderId="8" xfId="19" applyNumberFormat="1" applyFont="1" applyFill="1" applyBorder="1" applyAlignment="1">
      <alignment horizontal="center"/>
      <protection/>
    </xf>
    <xf numFmtId="49" fontId="11" fillId="2" borderId="30" xfId="19" applyNumberFormat="1" applyFont="1" applyFill="1" applyBorder="1" applyAlignment="1">
      <alignment horizontal="center"/>
      <protection/>
    </xf>
    <xf numFmtId="49" fontId="5" fillId="2" borderId="43" xfId="19" applyNumberFormat="1" applyFont="1" applyFill="1" applyBorder="1" applyAlignment="1">
      <alignment horizontal="center"/>
      <protection/>
    </xf>
    <xf numFmtId="49" fontId="11" fillId="2" borderId="43" xfId="19" applyNumberFormat="1" applyFont="1" applyFill="1" applyBorder="1" applyAlignment="1">
      <alignment horizontal="center"/>
      <protection/>
    </xf>
    <xf numFmtId="49" fontId="5" fillId="0" borderId="38" xfId="19" applyNumberFormat="1" applyFont="1" applyFill="1" applyBorder="1">
      <alignment/>
      <protection/>
    </xf>
    <xf numFmtId="49" fontId="5" fillId="2" borderId="32" xfId="19" applyNumberFormat="1" applyFont="1" applyFill="1" applyBorder="1" applyAlignment="1">
      <alignment horizontal="center"/>
      <protection/>
    </xf>
    <xf numFmtId="49" fontId="5" fillId="2" borderId="38" xfId="19" applyNumberFormat="1" applyFont="1" applyFill="1" applyBorder="1" applyAlignment="1">
      <alignment horizontal="center"/>
      <protection/>
    </xf>
    <xf numFmtId="49" fontId="5" fillId="2" borderId="44" xfId="19" applyNumberFormat="1" applyFont="1" applyFill="1" applyBorder="1" applyAlignment="1">
      <alignment horizontal="center"/>
      <protection/>
    </xf>
    <xf numFmtId="49" fontId="11" fillId="2" borderId="8" xfId="19" applyNumberFormat="1" applyFont="1" applyFill="1" applyBorder="1" applyAlignment="1">
      <alignment horizontal="center"/>
      <protection/>
    </xf>
    <xf numFmtId="49" fontId="5" fillId="2" borderId="3" xfId="19" applyNumberFormat="1" applyFont="1" applyFill="1" applyBorder="1" applyAlignment="1">
      <alignment horizontal="center"/>
      <protection/>
    </xf>
    <xf numFmtId="49" fontId="5" fillId="0" borderId="39" xfId="19" applyNumberFormat="1" applyFont="1" applyFill="1" applyBorder="1">
      <alignment/>
      <protection/>
    </xf>
    <xf numFmtId="49" fontId="5" fillId="2" borderId="36" xfId="19" applyNumberFormat="1" applyFont="1" applyFill="1" applyBorder="1" applyAlignment="1">
      <alignment horizontal="center"/>
      <protection/>
    </xf>
    <xf numFmtId="49" fontId="5" fillId="2" borderId="39" xfId="19" applyNumberFormat="1" applyFont="1" applyFill="1" applyBorder="1" applyAlignment="1">
      <alignment horizontal="center"/>
      <protection/>
    </xf>
    <xf numFmtId="49" fontId="5" fillId="2" borderId="0" xfId="19" applyNumberFormat="1" applyFont="1" applyFill="1">
      <alignment/>
      <protection/>
    </xf>
    <xf numFmtId="49" fontId="5" fillId="2" borderId="0" xfId="19" applyNumberFormat="1" applyFont="1" applyFill="1" applyAlignment="1">
      <alignment horizontal="center"/>
      <protection/>
    </xf>
    <xf numFmtId="49" fontId="5" fillId="2" borderId="30" xfId="19" applyNumberFormat="1" applyFont="1" applyFill="1" applyBorder="1">
      <alignment/>
      <protection/>
    </xf>
    <xf numFmtId="49" fontId="7" fillId="2" borderId="43" xfId="19" applyNumberFormat="1" applyFont="1" applyFill="1" applyBorder="1" applyAlignment="1">
      <alignment horizontal="center"/>
      <protection/>
    </xf>
    <xf numFmtId="49" fontId="5" fillId="0" borderId="0" xfId="19" applyNumberFormat="1" applyFont="1" applyBorder="1">
      <alignment/>
      <protection/>
    </xf>
    <xf numFmtId="49" fontId="5" fillId="2" borderId="0" xfId="19" applyNumberFormat="1" applyFont="1" applyFill="1" applyBorder="1">
      <alignment/>
      <protection/>
    </xf>
    <xf numFmtId="49" fontId="5" fillId="2" borderId="0" xfId="19" applyNumberFormat="1" applyFont="1" applyFill="1" applyBorder="1" applyAlignment="1">
      <alignment horizontal="center"/>
      <protection/>
    </xf>
    <xf numFmtId="49" fontId="12" fillId="2" borderId="0" xfId="19" applyNumberFormat="1" applyFont="1" applyFill="1" applyBorder="1" applyAlignment="1">
      <alignment horizontal="center"/>
      <protection/>
    </xf>
    <xf numFmtId="49" fontId="5" fillId="0" borderId="32" xfId="19" applyNumberFormat="1" applyFont="1" applyBorder="1">
      <alignment/>
      <protection/>
    </xf>
    <xf numFmtId="49" fontId="5" fillId="2" borderId="38" xfId="19" applyNumberFormat="1" applyFont="1" applyFill="1" applyBorder="1">
      <alignment/>
      <protection/>
    </xf>
    <xf numFmtId="49" fontId="11" fillId="2" borderId="32" xfId="19" applyNumberFormat="1" applyFont="1" applyFill="1" applyBorder="1" applyAlignment="1">
      <alignment horizontal="center"/>
      <protection/>
    </xf>
    <xf numFmtId="49" fontId="11" fillId="2" borderId="38" xfId="19" applyNumberFormat="1" applyFont="1" applyFill="1" applyBorder="1" applyAlignment="1">
      <alignment horizontal="center"/>
      <protection/>
    </xf>
    <xf numFmtId="49" fontId="11" fillId="2" borderId="44" xfId="19" applyNumberFormat="1" applyFont="1" applyFill="1" applyBorder="1" applyAlignment="1">
      <alignment horizontal="center"/>
      <protection/>
    </xf>
    <xf numFmtId="49" fontId="11" fillId="2" borderId="3" xfId="19" applyNumberFormat="1" applyFont="1" applyFill="1" applyBorder="1" applyAlignment="1">
      <alignment horizontal="center"/>
      <protection/>
    </xf>
    <xf numFmtId="49" fontId="5" fillId="2" borderId="39" xfId="19" applyNumberFormat="1" applyFont="1" applyFill="1" applyBorder="1">
      <alignment/>
      <protection/>
    </xf>
    <xf numFmtId="49" fontId="11" fillId="2" borderId="39" xfId="19" applyNumberFormat="1" applyFont="1" applyFill="1" applyBorder="1" applyAlignment="1">
      <alignment horizontal="center"/>
      <protection/>
    </xf>
    <xf numFmtId="49" fontId="11" fillId="2" borderId="21" xfId="19" applyNumberFormat="1" applyFont="1" applyFill="1" applyBorder="1" applyAlignment="1">
      <alignment horizontal="center"/>
      <protection/>
    </xf>
    <xf numFmtId="49" fontId="11" fillId="2" borderId="41" xfId="19" applyNumberFormat="1" applyFont="1" applyFill="1" applyBorder="1" applyAlignment="1">
      <alignment horizontal="center"/>
      <protection/>
    </xf>
    <xf numFmtId="49" fontId="5" fillId="2" borderId="41" xfId="19" applyNumberFormat="1" applyFont="1" applyFill="1" applyBorder="1" applyAlignment="1">
      <alignment horizontal="center"/>
      <protection/>
    </xf>
    <xf numFmtId="49" fontId="13" fillId="2" borderId="8" xfId="19" applyNumberFormat="1" applyFont="1" applyFill="1" applyBorder="1" applyAlignment="1">
      <alignment horizontal="center"/>
      <protection/>
    </xf>
    <xf numFmtId="49" fontId="5" fillId="0" borderId="39" xfId="19" applyNumberFormat="1" applyFont="1" applyFill="1" applyBorder="1" applyAlignment="1">
      <alignment horizontal="center"/>
      <protection/>
    </xf>
    <xf numFmtId="49" fontId="12" fillId="2" borderId="43" xfId="19" applyNumberFormat="1" applyFont="1" applyFill="1" applyBorder="1" applyAlignment="1">
      <alignment horizontal="center"/>
      <protection/>
    </xf>
    <xf numFmtId="49" fontId="5" fillId="2" borderId="12" xfId="19" applyNumberFormat="1" applyFont="1" applyFill="1" applyBorder="1" applyAlignment="1">
      <alignment horizontal="center"/>
      <protection/>
    </xf>
    <xf numFmtId="49" fontId="1" fillId="2" borderId="39" xfId="19" applyNumberFormat="1" applyFont="1" applyFill="1" applyBorder="1" applyAlignment="1">
      <alignment horizontal="center"/>
      <protection/>
    </xf>
    <xf numFmtId="49" fontId="1" fillId="2" borderId="41" xfId="19" applyNumberFormat="1" applyFont="1" applyFill="1" applyBorder="1" applyAlignment="1">
      <alignment horizontal="center"/>
      <protection/>
    </xf>
    <xf numFmtId="49" fontId="12" fillId="2" borderId="30" xfId="19" applyNumberFormat="1" applyFont="1" applyFill="1" applyBorder="1" applyAlignment="1">
      <alignment horizontal="center"/>
      <protection/>
    </xf>
    <xf numFmtId="49" fontId="1" fillId="2" borderId="8" xfId="19" applyNumberFormat="1" applyFont="1" applyFill="1" applyBorder="1" applyAlignment="1">
      <alignment horizontal="center"/>
      <protection/>
    </xf>
    <xf numFmtId="49" fontId="13" fillId="2" borderId="30" xfId="19" applyNumberFormat="1" applyFont="1" applyFill="1" applyBorder="1" applyAlignment="1">
      <alignment horizontal="center"/>
      <protection/>
    </xf>
    <xf numFmtId="49" fontId="1" fillId="2" borderId="43" xfId="19" applyNumberFormat="1" applyFont="1" applyFill="1" applyBorder="1" applyAlignment="1">
      <alignment horizontal="center"/>
      <protection/>
    </xf>
    <xf numFmtId="49" fontId="13" fillId="2" borderId="43" xfId="19" applyNumberFormat="1" applyFont="1" applyFill="1" applyBorder="1" applyAlignment="1">
      <alignment horizontal="center"/>
      <protection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5" fillId="2" borderId="30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2" borderId="27" xfId="0" applyFill="1" applyBorder="1" applyAlignment="1">
      <alignment/>
    </xf>
    <xf numFmtId="0" fontId="0" fillId="4" borderId="27" xfId="0" applyFill="1" applyBorder="1" applyAlignment="1">
      <alignment/>
    </xf>
    <xf numFmtId="0" fontId="0" fillId="7" borderId="15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6" borderId="17" xfId="0" applyFill="1" applyBorder="1" applyAlignment="1">
      <alignment/>
    </xf>
    <xf numFmtId="0" fontId="0" fillId="2" borderId="17" xfId="0" applyFill="1" applyBorder="1" applyAlignment="1">
      <alignment/>
    </xf>
    <xf numFmtId="0" fontId="0" fillId="4" borderId="17" xfId="0" applyFill="1" applyBorder="1" applyAlignment="1">
      <alignment/>
    </xf>
    <xf numFmtId="0" fontId="0" fillId="7" borderId="6" xfId="0" applyFill="1" applyBorder="1" applyAlignment="1">
      <alignment/>
    </xf>
    <xf numFmtId="0" fontId="5" fillId="2" borderId="38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7" borderId="17" xfId="0" applyFill="1" applyBorder="1" applyAlignment="1">
      <alignment/>
    </xf>
    <xf numFmtId="0" fontId="5" fillId="2" borderId="39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2" xfId="0" applyFill="1" applyBorder="1" applyAlignment="1">
      <alignment/>
    </xf>
    <xf numFmtId="0" fontId="0" fillId="6" borderId="20" xfId="0" applyFill="1" applyBorder="1" applyAlignment="1">
      <alignment/>
    </xf>
    <xf numFmtId="0" fontId="5" fillId="2" borderId="47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48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9" xfId="0" applyFill="1" applyBorder="1" applyAlignment="1">
      <alignment/>
    </xf>
    <xf numFmtId="0" fontId="0" fillId="7" borderId="2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6" xfId="0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7" borderId="27" xfId="0" applyFont="1" applyFill="1" applyBorder="1" applyAlignment="1">
      <alignment horizontal="right"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1" fillId="4" borderId="48" xfId="20" applyFill="1" applyBorder="1">
      <alignment/>
      <protection/>
    </xf>
    <xf numFmtId="0" fontId="5" fillId="4" borderId="49" xfId="20" applyFont="1" applyFill="1" applyBorder="1" applyAlignment="1">
      <alignment horizontal="center"/>
      <protection/>
    </xf>
    <xf numFmtId="0" fontId="5" fillId="4" borderId="50" xfId="20" applyFont="1" applyFill="1" applyBorder="1" applyAlignment="1">
      <alignment horizontal="center"/>
      <protection/>
    </xf>
    <xf numFmtId="0" fontId="5" fillId="4" borderId="51" xfId="20" applyFont="1" applyFill="1" applyBorder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4" borderId="38" xfId="20" applyFont="1" applyFill="1" applyBorder="1">
      <alignment/>
      <protection/>
    </xf>
    <xf numFmtId="0" fontId="5" fillId="0" borderId="23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52" xfId="20" applyFont="1" applyBorder="1" applyAlignment="1">
      <alignment horizontal="center"/>
      <protection/>
    </xf>
    <xf numFmtId="0" fontId="5" fillId="0" borderId="53" xfId="20" applyFont="1" applyBorder="1" applyAlignment="1">
      <alignment horizontal="center"/>
      <protection/>
    </xf>
    <xf numFmtId="0" fontId="5" fillId="0" borderId="54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4" borderId="30" xfId="20" applyFont="1" applyFill="1" applyBorder="1">
      <alignment/>
      <protection/>
    </xf>
    <xf numFmtId="0" fontId="5" fillId="0" borderId="36" xfId="20" applyFont="1" applyBorder="1">
      <alignment/>
      <protection/>
    </xf>
    <xf numFmtId="0" fontId="5" fillId="0" borderId="39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/>
      <protection/>
    </xf>
    <xf numFmtId="0" fontId="5" fillId="0" borderId="22" xfId="20" applyFont="1" applyBorder="1" applyAlignment="1">
      <alignment horizontal="center"/>
      <protection/>
    </xf>
    <xf numFmtId="0" fontId="5" fillId="0" borderId="35" xfId="20" applyFont="1" applyBorder="1" applyAlignment="1">
      <alignment horizontal="center"/>
      <protection/>
    </xf>
    <xf numFmtId="0" fontId="5" fillId="0" borderId="32" xfId="20" applyFont="1" applyBorder="1">
      <alignment/>
      <protection/>
    </xf>
    <xf numFmtId="0" fontId="5" fillId="8" borderId="38" xfId="20" applyFont="1" applyFill="1" applyBorder="1">
      <alignment/>
      <protection/>
    </xf>
    <xf numFmtId="0" fontId="1" fillId="5" borderId="14" xfId="20" applyFill="1" applyBorder="1">
      <alignment/>
      <protection/>
    </xf>
    <xf numFmtId="0" fontId="1" fillId="8" borderId="27" xfId="20" applyFill="1" applyBorder="1">
      <alignment/>
      <protection/>
    </xf>
    <xf numFmtId="0" fontId="1" fillId="8" borderId="15" xfId="20" applyFill="1" applyBorder="1">
      <alignment/>
      <protection/>
    </xf>
    <xf numFmtId="0" fontId="5" fillId="8" borderId="2" xfId="20" applyFont="1" applyFill="1" applyBorder="1">
      <alignment/>
      <protection/>
    </xf>
    <xf numFmtId="0" fontId="5" fillId="0" borderId="8" xfId="20" applyFont="1" applyBorder="1">
      <alignment/>
      <protection/>
    </xf>
    <xf numFmtId="0" fontId="5" fillId="8" borderId="30" xfId="20" applyFont="1" applyFill="1" applyBorder="1">
      <alignment/>
      <protection/>
    </xf>
    <xf numFmtId="0" fontId="1" fillId="8" borderId="7" xfId="20" applyFill="1" applyBorder="1">
      <alignment/>
      <protection/>
    </xf>
    <xf numFmtId="0" fontId="1" fillId="5" borderId="17" xfId="20" applyFill="1" applyBorder="1">
      <alignment/>
      <protection/>
    </xf>
    <xf numFmtId="0" fontId="1" fillId="8" borderId="17" xfId="20" applyFill="1" applyBorder="1">
      <alignment/>
      <protection/>
    </xf>
    <xf numFmtId="0" fontId="1" fillId="8" borderId="6" xfId="20" applyFill="1" applyBorder="1">
      <alignment/>
      <protection/>
    </xf>
    <xf numFmtId="0" fontId="5" fillId="9" borderId="30" xfId="20" applyFont="1" applyFill="1" applyBorder="1">
      <alignment/>
      <protection/>
    </xf>
    <xf numFmtId="0" fontId="1" fillId="9" borderId="7" xfId="20" applyFill="1" applyBorder="1">
      <alignment/>
      <protection/>
    </xf>
    <xf numFmtId="0" fontId="1" fillId="9" borderId="46" xfId="20" applyFill="1" applyBorder="1">
      <alignment/>
      <protection/>
    </xf>
    <xf numFmtId="0" fontId="1" fillId="9" borderId="17" xfId="20" applyFill="1" applyBorder="1">
      <alignment/>
      <protection/>
    </xf>
    <xf numFmtId="0" fontId="1" fillId="9" borderId="6" xfId="20" applyFill="1" applyBorder="1">
      <alignment/>
      <protection/>
    </xf>
    <xf numFmtId="0" fontId="5" fillId="9" borderId="38" xfId="20" applyFont="1" applyFill="1" applyBorder="1">
      <alignment/>
      <protection/>
    </xf>
    <xf numFmtId="0" fontId="5" fillId="10" borderId="30" xfId="20" applyFont="1" applyFill="1" applyBorder="1">
      <alignment/>
      <protection/>
    </xf>
    <xf numFmtId="0" fontId="1" fillId="10" borderId="7" xfId="20" applyFill="1" applyBorder="1">
      <alignment/>
      <protection/>
    </xf>
    <xf numFmtId="0" fontId="1" fillId="10" borderId="46" xfId="20" applyFill="1" applyBorder="1">
      <alignment/>
      <protection/>
    </xf>
    <xf numFmtId="0" fontId="1" fillId="10" borderId="17" xfId="20" applyFill="1" applyBorder="1">
      <alignment/>
      <protection/>
    </xf>
    <xf numFmtId="0" fontId="1" fillId="10" borderId="6" xfId="20" applyFill="1" applyBorder="1">
      <alignment/>
      <protection/>
    </xf>
    <xf numFmtId="0" fontId="5" fillId="10" borderId="38" xfId="20" applyFont="1" applyFill="1" applyBorder="1">
      <alignment/>
      <protection/>
    </xf>
    <xf numFmtId="0" fontId="5" fillId="11" borderId="30" xfId="20" applyFont="1" applyFill="1" applyBorder="1">
      <alignment/>
      <protection/>
    </xf>
    <xf numFmtId="0" fontId="1" fillId="11" borderId="7" xfId="20" applyFill="1" applyBorder="1">
      <alignment/>
      <protection/>
    </xf>
    <xf numFmtId="0" fontId="1" fillId="11" borderId="46" xfId="20" applyFill="1" applyBorder="1">
      <alignment/>
      <protection/>
    </xf>
    <xf numFmtId="0" fontId="1" fillId="11" borderId="17" xfId="20" applyFill="1" applyBorder="1">
      <alignment/>
      <protection/>
    </xf>
    <xf numFmtId="0" fontId="1" fillId="11" borderId="6" xfId="20" applyFill="1" applyBorder="1">
      <alignment/>
      <protection/>
    </xf>
    <xf numFmtId="0" fontId="5" fillId="11" borderId="38" xfId="20" applyFont="1" applyFill="1" applyBorder="1">
      <alignment/>
      <protection/>
    </xf>
    <xf numFmtId="0" fontId="5" fillId="12" borderId="30" xfId="20" applyFont="1" applyFill="1" applyBorder="1">
      <alignment/>
      <protection/>
    </xf>
    <xf numFmtId="0" fontId="1" fillId="12" borderId="7" xfId="20" applyFill="1" applyBorder="1">
      <alignment/>
      <protection/>
    </xf>
    <xf numFmtId="0" fontId="1" fillId="12" borderId="46" xfId="20" applyFill="1" applyBorder="1">
      <alignment/>
      <protection/>
    </xf>
    <xf numFmtId="0" fontId="1" fillId="12" borderId="17" xfId="20" applyFill="1" applyBorder="1">
      <alignment/>
      <protection/>
    </xf>
    <xf numFmtId="0" fontId="1" fillId="12" borderId="6" xfId="20" applyFill="1" applyBorder="1">
      <alignment/>
      <protection/>
    </xf>
    <xf numFmtId="0" fontId="5" fillId="12" borderId="38" xfId="20" applyFont="1" applyFill="1" applyBorder="1">
      <alignment/>
      <protection/>
    </xf>
    <xf numFmtId="0" fontId="5" fillId="4" borderId="18" xfId="20" applyFont="1" applyFill="1" applyBorder="1">
      <alignment/>
      <protection/>
    </xf>
    <xf numFmtId="0" fontId="5" fillId="4" borderId="56" xfId="20" applyFont="1" applyFill="1" applyBorder="1">
      <alignment/>
      <protection/>
    </xf>
    <xf numFmtId="0" fontId="5" fillId="4" borderId="50" xfId="20" applyFont="1" applyFill="1" applyBorder="1">
      <alignment/>
      <protection/>
    </xf>
    <xf numFmtId="0" fontId="5" fillId="4" borderId="51" xfId="20" applyFont="1" applyFill="1" applyBorder="1">
      <alignment/>
      <protection/>
    </xf>
    <xf numFmtId="0" fontId="5" fillId="13" borderId="30" xfId="20" applyFont="1" applyFill="1" applyBorder="1">
      <alignment/>
      <protection/>
    </xf>
    <xf numFmtId="0" fontId="1" fillId="13" borderId="7" xfId="20" applyFill="1" applyBorder="1">
      <alignment/>
      <protection/>
    </xf>
    <xf numFmtId="0" fontId="1" fillId="13" borderId="46" xfId="20" applyFill="1" applyBorder="1">
      <alignment/>
      <protection/>
    </xf>
    <xf numFmtId="0" fontId="1" fillId="13" borderId="17" xfId="20" applyFill="1" applyBorder="1">
      <alignment/>
      <protection/>
    </xf>
    <xf numFmtId="0" fontId="1" fillId="13" borderId="6" xfId="20" applyFill="1" applyBorder="1">
      <alignment/>
      <protection/>
    </xf>
    <xf numFmtId="0" fontId="5" fillId="13" borderId="38" xfId="20" applyFont="1" applyFill="1" applyBorder="1">
      <alignment/>
      <protection/>
    </xf>
    <xf numFmtId="0" fontId="1" fillId="13" borderId="19" xfId="20" applyFill="1" applyBorder="1">
      <alignment/>
      <protection/>
    </xf>
    <xf numFmtId="0" fontId="1" fillId="13" borderId="29" xfId="20" applyFill="1" applyBorder="1">
      <alignment/>
      <protection/>
    </xf>
    <xf numFmtId="0" fontId="1" fillId="13" borderId="22" xfId="20" applyFill="1" applyBorder="1">
      <alignment/>
      <protection/>
    </xf>
    <xf numFmtId="0" fontId="1" fillId="5" borderId="20" xfId="20" applyFill="1" applyBorder="1">
      <alignment/>
      <protection/>
    </xf>
    <xf numFmtId="0" fontId="5" fillId="13" borderId="47" xfId="20" applyFont="1" applyFill="1" applyBorder="1">
      <alignment/>
      <protection/>
    </xf>
    <xf numFmtId="0" fontId="5" fillId="4" borderId="48" xfId="20" applyFont="1" applyFill="1" applyBorder="1">
      <alignment/>
      <protection/>
    </xf>
    <xf numFmtId="0" fontId="1" fillId="2" borderId="0" xfId="20" applyFill="1">
      <alignment/>
      <protection/>
    </xf>
    <xf numFmtId="0" fontId="5" fillId="0" borderId="14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16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7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1" fillId="0" borderId="9" xfId="20" applyBorder="1">
      <alignment/>
      <protection/>
    </xf>
    <xf numFmtId="0" fontId="5" fillId="0" borderId="20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1" fillId="0" borderId="27" xfId="20" applyBorder="1">
      <alignment/>
      <protection/>
    </xf>
    <xf numFmtId="0" fontId="1" fillId="8" borderId="27" xfId="20" applyFont="1" applyFill="1" applyBorder="1">
      <alignment/>
      <protection/>
    </xf>
    <xf numFmtId="0" fontId="1" fillId="2" borderId="27" xfId="20" applyFill="1" applyBorder="1">
      <alignment/>
      <protection/>
    </xf>
    <xf numFmtId="0" fontId="1" fillId="0" borderId="15" xfId="20" applyBorder="1">
      <alignment/>
      <protection/>
    </xf>
    <xf numFmtId="0" fontId="1" fillId="8" borderId="33" xfId="20" applyFill="1" applyBorder="1">
      <alignment/>
      <protection/>
    </xf>
    <xf numFmtId="0" fontId="1" fillId="8" borderId="26" xfId="20" applyFont="1" applyFill="1" applyBorder="1">
      <alignment/>
      <protection/>
    </xf>
    <xf numFmtId="0" fontId="1" fillId="0" borderId="17" xfId="20" applyBorder="1">
      <alignment/>
      <protection/>
    </xf>
    <xf numFmtId="0" fontId="1" fillId="2" borderId="17" xfId="20" applyFill="1" applyBorder="1">
      <alignment/>
      <protection/>
    </xf>
    <xf numFmtId="0" fontId="1" fillId="0" borderId="6" xfId="20" applyBorder="1">
      <alignment/>
      <protection/>
    </xf>
    <xf numFmtId="0" fontId="1" fillId="0" borderId="7" xfId="20" applyBorder="1">
      <alignment/>
      <protection/>
    </xf>
    <xf numFmtId="0" fontId="1" fillId="9" borderId="33" xfId="20" applyFill="1" applyBorder="1">
      <alignment/>
      <protection/>
    </xf>
    <xf numFmtId="0" fontId="1" fillId="9" borderId="26" xfId="20" applyFont="1" applyFill="1" applyBorder="1">
      <alignment/>
      <protection/>
    </xf>
    <xf numFmtId="0" fontId="1" fillId="10" borderId="33" xfId="20" applyFill="1" applyBorder="1">
      <alignment/>
      <protection/>
    </xf>
    <xf numFmtId="0" fontId="1" fillId="10" borderId="26" xfId="20" applyFont="1" applyFill="1" applyBorder="1">
      <alignment/>
      <protection/>
    </xf>
    <xf numFmtId="0" fontId="1" fillId="11" borderId="33" xfId="20" applyFill="1" applyBorder="1">
      <alignment/>
      <protection/>
    </xf>
    <xf numFmtId="0" fontId="1" fillId="11" borderId="26" xfId="20" applyFont="1" applyFill="1" applyBorder="1">
      <alignment/>
      <protection/>
    </xf>
    <xf numFmtId="0" fontId="1" fillId="12" borderId="33" xfId="20" applyFill="1" applyBorder="1">
      <alignment/>
      <protection/>
    </xf>
    <xf numFmtId="0" fontId="1" fillId="12" borderId="26" xfId="20" applyFont="1" applyFill="1" applyBorder="1">
      <alignment/>
      <protection/>
    </xf>
    <xf numFmtId="0" fontId="1" fillId="13" borderId="33" xfId="20" applyFill="1" applyBorder="1">
      <alignment/>
      <protection/>
    </xf>
    <xf numFmtId="0" fontId="1" fillId="13" borderId="26" xfId="20" applyFont="1" applyFill="1" applyBorder="1">
      <alignment/>
      <protection/>
    </xf>
    <xf numFmtId="0" fontId="1" fillId="0" borderId="22" xfId="20" applyBorder="1">
      <alignment/>
      <protection/>
    </xf>
    <xf numFmtId="0" fontId="1" fillId="13" borderId="58" xfId="20" applyFont="1" applyFill="1" applyBorder="1">
      <alignment/>
      <protection/>
    </xf>
    <xf numFmtId="0" fontId="5" fillId="13" borderId="18" xfId="20" applyFont="1" applyFill="1" applyBorder="1">
      <alignment/>
      <protection/>
    </xf>
    <xf numFmtId="0" fontId="1" fillId="4" borderId="56" xfId="20" applyFill="1" applyBorder="1">
      <alignment/>
      <protection/>
    </xf>
    <xf numFmtId="0" fontId="1" fillId="4" borderId="59" xfId="20" applyFont="1" applyFill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1" fillId="0" borderId="11" xfId="20" applyBorder="1">
      <alignment/>
      <protection/>
    </xf>
    <xf numFmtId="0" fontId="1" fillId="0" borderId="39" xfId="20" applyBorder="1">
      <alignment/>
      <protection/>
    </xf>
    <xf numFmtId="0" fontId="5" fillId="8" borderId="40" xfId="20" applyFont="1" applyFill="1" applyBorder="1">
      <alignment/>
      <protection/>
    </xf>
    <xf numFmtId="0" fontId="5" fillId="8" borderId="44" xfId="20" applyFont="1" applyFill="1" applyBorder="1">
      <alignment/>
      <protection/>
    </xf>
    <xf numFmtId="0" fontId="5" fillId="9" borderId="44" xfId="20" applyFont="1" applyFill="1" applyBorder="1">
      <alignment/>
      <protection/>
    </xf>
    <xf numFmtId="0" fontId="5" fillId="10" borderId="44" xfId="20" applyFont="1" applyFill="1" applyBorder="1">
      <alignment/>
      <protection/>
    </xf>
    <xf numFmtId="0" fontId="5" fillId="11" borderId="44" xfId="20" applyFont="1" applyFill="1" applyBorder="1">
      <alignment/>
      <protection/>
    </xf>
    <xf numFmtId="0" fontId="5" fillId="12" borderId="44" xfId="20" applyFont="1" applyFill="1" applyBorder="1">
      <alignment/>
      <protection/>
    </xf>
    <xf numFmtId="0" fontId="5" fillId="13" borderId="44" xfId="20" applyFont="1" applyFill="1" applyBorder="1">
      <alignment/>
      <protection/>
    </xf>
    <xf numFmtId="0" fontId="1" fillId="0" borderId="19" xfId="20" applyBorder="1">
      <alignment/>
      <protection/>
    </xf>
    <xf numFmtId="0" fontId="5" fillId="13" borderId="60" xfId="20" applyFont="1" applyFill="1" applyBorder="1">
      <alignment/>
      <protection/>
    </xf>
    <xf numFmtId="0" fontId="10" fillId="0" borderId="0" xfId="20" applyFont="1">
      <alignment/>
      <protection/>
    </xf>
    <xf numFmtId="0" fontId="5" fillId="0" borderId="45" xfId="20" applyFont="1" applyBorder="1" applyAlignment="1">
      <alignment horizontal="center"/>
      <protection/>
    </xf>
    <xf numFmtId="0" fontId="1" fillId="0" borderId="29" xfId="20" applyBorder="1">
      <alignment/>
      <protection/>
    </xf>
    <xf numFmtId="0" fontId="1" fillId="0" borderId="35" xfId="20" applyBorder="1">
      <alignment/>
      <protection/>
    </xf>
    <xf numFmtId="0" fontId="1" fillId="0" borderId="0" xfId="21">
      <alignment/>
      <protection/>
    </xf>
    <xf numFmtId="0" fontId="14" fillId="0" borderId="0" xfId="21" applyFont="1">
      <alignment/>
      <protection/>
    </xf>
    <xf numFmtId="14" fontId="1" fillId="0" borderId="0" xfId="21" applyNumberFormat="1" applyAlignment="1">
      <alignment horizontal="center"/>
      <protection/>
    </xf>
    <xf numFmtId="0" fontId="1" fillId="0" borderId="0" xfId="21" applyAlignment="1">
      <alignment horizontal="left"/>
      <protection/>
    </xf>
    <xf numFmtId="0" fontId="1" fillId="0" borderId="0" xfId="21" applyFont="1">
      <alignment/>
      <protection/>
    </xf>
    <xf numFmtId="14" fontId="1" fillId="0" borderId="0" xfId="21" applyNumberFormat="1">
      <alignment/>
      <protection/>
    </xf>
    <xf numFmtId="14" fontId="9" fillId="0" borderId="0" xfId="21" applyNumberFormat="1" applyFont="1" applyAlignment="1">
      <alignment horizontal="right"/>
      <protection/>
    </xf>
    <xf numFmtId="49" fontId="15" fillId="2" borderId="39" xfId="1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4" borderId="0" xfId="0" applyFont="1" applyFill="1" applyAlignment="1">
      <alignment/>
    </xf>
    <xf numFmtId="0" fontId="0" fillId="14" borderId="0" xfId="0" applyFill="1" applyAlignment="1">
      <alignment/>
    </xf>
    <xf numFmtId="49" fontId="1" fillId="2" borderId="40" xfId="19" applyNumberFormat="1" applyFont="1" applyFill="1" applyBorder="1" applyAlignment="1">
      <alignment horizontal="center"/>
      <protection/>
    </xf>
    <xf numFmtId="49" fontId="15" fillId="2" borderId="43" xfId="19" applyNumberFormat="1" applyFont="1" applyFill="1" applyBorder="1" applyAlignment="1">
      <alignment horizontal="center"/>
      <protection/>
    </xf>
    <xf numFmtId="49" fontId="15" fillId="2" borderId="30" xfId="19" applyNumberFormat="1" applyFont="1" applyFill="1" applyBorder="1" applyAlignment="1">
      <alignment horizontal="center"/>
      <protection/>
    </xf>
    <xf numFmtId="49" fontId="15" fillId="2" borderId="44" xfId="19" applyNumberFormat="1" applyFont="1" applyFill="1" applyBorder="1" applyAlignment="1">
      <alignment horizontal="center"/>
      <protection/>
    </xf>
    <xf numFmtId="49" fontId="15" fillId="2" borderId="41" xfId="19" applyNumberFormat="1" applyFont="1" applyFill="1" applyBorder="1" applyAlignment="1">
      <alignment horizontal="center"/>
      <protection/>
    </xf>
    <xf numFmtId="49" fontId="1" fillId="2" borderId="30" xfId="19" applyNumberFormat="1" applyFont="1" applyFill="1" applyBorder="1" applyAlignment="1">
      <alignment horizontal="center"/>
      <protection/>
    </xf>
    <xf numFmtId="0" fontId="5" fillId="0" borderId="36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2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39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/>
    </xf>
    <xf numFmtId="4" fontId="1" fillId="0" borderId="6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7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6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6" fillId="3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15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16" borderId="2" xfId="0" applyFont="1" applyFill="1" applyBorder="1" applyAlignment="1">
      <alignment/>
    </xf>
    <xf numFmtId="0" fontId="5" fillId="16" borderId="30" xfId="0" applyFont="1" applyFill="1" applyBorder="1" applyAlignment="1">
      <alignment/>
    </xf>
    <xf numFmtId="0" fontId="5" fillId="17" borderId="30" xfId="0" applyFont="1" applyFill="1" applyBorder="1" applyAlignment="1">
      <alignment/>
    </xf>
    <xf numFmtId="0" fontId="5" fillId="17" borderId="30" xfId="0" applyFont="1" applyFill="1" applyBorder="1" applyAlignment="1">
      <alignment/>
    </xf>
    <xf numFmtId="0" fontId="5" fillId="18" borderId="30" xfId="0" applyFont="1" applyFill="1" applyBorder="1" applyAlignment="1">
      <alignment/>
    </xf>
    <xf numFmtId="0" fontId="5" fillId="19" borderId="30" xfId="0" applyFont="1" applyFill="1" applyBorder="1" applyAlignment="1">
      <alignment/>
    </xf>
    <xf numFmtId="0" fontId="5" fillId="20" borderId="30" xfId="0" applyFont="1" applyFill="1" applyBorder="1" applyAlignment="1">
      <alignment horizontal="left"/>
    </xf>
    <xf numFmtId="0" fontId="5" fillId="20" borderId="30" xfId="0" applyFont="1" applyFill="1" applyBorder="1" applyAlignment="1">
      <alignment/>
    </xf>
    <xf numFmtId="0" fontId="5" fillId="21" borderId="30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0" fontId="5" fillId="22" borderId="30" xfId="0" applyFont="1" applyFill="1" applyBorder="1" applyAlignment="1">
      <alignment/>
    </xf>
    <xf numFmtId="0" fontId="5" fillId="22" borderId="36" xfId="0" applyFont="1" applyFill="1" applyBorder="1" applyAlignment="1">
      <alignment/>
    </xf>
    <xf numFmtId="0" fontId="5" fillId="22" borderId="8" xfId="0" applyFont="1" applyFill="1" applyBorder="1" applyAlignment="1">
      <alignment/>
    </xf>
    <xf numFmtId="0" fontId="5" fillId="22" borderId="39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5" fillId="17" borderId="8" xfId="0" applyFont="1" applyFill="1" applyBorder="1" applyAlignment="1">
      <alignment/>
    </xf>
    <xf numFmtId="0" fontId="2" fillId="17" borderId="8" xfId="0" applyFont="1" applyFill="1" applyBorder="1" applyAlignment="1">
      <alignment/>
    </xf>
    <xf numFmtId="0" fontId="5" fillId="19" borderId="8" xfId="0" applyFont="1" applyFill="1" applyBorder="1" applyAlignment="1">
      <alignment/>
    </xf>
    <xf numFmtId="0" fontId="5" fillId="20" borderId="8" xfId="0" applyFont="1" applyFill="1" applyBorder="1" applyAlignment="1">
      <alignment/>
    </xf>
    <xf numFmtId="0" fontId="5" fillId="21" borderId="8" xfId="0" applyFont="1" applyFill="1" applyBorder="1" applyAlignment="1">
      <alignment/>
    </xf>
    <xf numFmtId="0" fontId="5" fillId="21" borderId="12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5" fillId="16" borderId="30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0" fontId="5" fillId="20" borderId="30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0" fontId="5" fillId="21" borderId="30" xfId="0" applyFont="1" applyFill="1" applyBorder="1" applyAlignment="1">
      <alignment/>
    </xf>
    <xf numFmtId="0" fontId="5" fillId="22" borderId="38" xfId="0" applyFont="1" applyFill="1" applyBorder="1" applyAlignment="1">
      <alignment horizontal="left"/>
    </xf>
    <xf numFmtId="0" fontId="5" fillId="22" borderId="36" xfId="0" applyFont="1" applyFill="1" applyBorder="1" applyAlignment="1">
      <alignment/>
    </xf>
    <xf numFmtId="0" fontId="2" fillId="16" borderId="2" xfId="0" applyFont="1" applyFill="1" applyBorder="1" applyAlignment="1">
      <alignment/>
    </xf>
    <xf numFmtId="0" fontId="2" fillId="16" borderId="30" xfId="0" applyFont="1" applyFill="1" applyBorder="1" applyAlignment="1">
      <alignment/>
    </xf>
    <xf numFmtId="0" fontId="5" fillId="19" borderId="30" xfId="0" applyFont="1" applyFill="1" applyBorder="1" applyAlignment="1">
      <alignment/>
    </xf>
    <xf numFmtId="0" fontId="5" fillId="20" borderId="38" xfId="0" applyFont="1" applyFill="1" applyBorder="1" applyAlignment="1">
      <alignment/>
    </xf>
    <xf numFmtId="0" fontId="2" fillId="22" borderId="30" xfId="0" applyFont="1" applyFill="1" applyBorder="1" applyAlignment="1">
      <alignment/>
    </xf>
    <xf numFmtId="0" fontId="2" fillId="22" borderId="39" xfId="0" applyFont="1" applyFill="1" applyBorder="1" applyAlignment="1">
      <alignment/>
    </xf>
    <xf numFmtId="0" fontId="1" fillId="0" borderId="0" xfId="21" applyBorder="1">
      <alignment/>
      <protection/>
    </xf>
    <xf numFmtId="0" fontId="1" fillId="0" borderId="0" xfId="21" applyFont="1" applyAlignment="1">
      <alignment horizontal="center"/>
      <protection/>
    </xf>
    <xf numFmtId="14" fontId="1" fillId="0" borderId="0" xfId="21" applyNumberFormat="1" applyFont="1">
      <alignment/>
      <protection/>
    </xf>
    <xf numFmtId="14" fontId="1" fillId="0" borderId="0" xfId="21" applyNumberFormat="1" applyFont="1" applyAlignment="1">
      <alignment horizontal="center"/>
      <protection/>
    </xf>
    <xf numFmtId="0" fontId="1" fillId="0" borderId="8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" fillId="4" borderId="0" xfId="0" applyFont="1" applyFill="1" applyBorder="1" applyAlignment="1">
      <alignment/>
    </xf>
    <xf numFmtId="0" fontId="0" fillId="15" borderId="0" xfId="0" applyFill="1" applyAlignment="1">
      <alignment/>
    </xf>
    <xf numFmtId="0" fontId="1" fillId="0" borderId="4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23" borderId="6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1" fillId="23" borderId="36" xfId="0" applyNumberFormat="1" applyFont="1" applyFill="1" applyBorder="1" applyAlignment="1">
      <alignment/>
    </xf>
    <xf numFmtId="4" fontId="1" fillId="23" borderId="35" xfId="0" applyNumberFormat="1" applyFont="1" applyFill="1" applyBorder="1" applyAlignment="1">
      <alignment/>
    </xf>
    <xf numFmtId="4" fontId="1" fillId="24" borderId="35" xfId="0" applyNumberFormat="1" applyFont="1" applyFill="1" applyBorder="1" applyAlignment="1">
      <alignment/>
    </xf>
    <xf numFmtId="4" fontId="0" fillId="24" borderId="22" xfId="0" applyNumberFormat="1" applyFont="1" applyFill="1" applyBorder="1" applyAlignment="1">
      <alignment/>
    </xf>
    <xf numFmtId="4" fontId="0" fillId="23" borderId="2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Nasazení - Historie" xfId="19"/>
    <cellStyle name="normální_Nasazení ligy 2004-05 návrh STK" xfId="20"/>
    <cellStyle name="normální_Rozlosování 2006-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75" zoomScaleNormal="75" workbookViewId="0" topLeftCell="A22">
      <selection activeCell="G81" sqref="G81"/>
    </sheetView>
  </sheetViews>
  <sheetFormatPr defaultColWidth="9.140625" defaultRowHeight="12.75"/>
  <cols>
    <col min="1" max="2" width="4.140625" style="1" customWidth="1"/>
    <col min="3" max="3" width="22.8515625" style="2" customWidth="1"/>
    <col min="4" max="4" width="14.8515625" style="1" customWidth="1"/>
    <col min="5" max="6" width="5.7109375" style="1" customWidth="1"/>
    <col min="7" max="7" width="8.140625" style="1" customWidth="1"/>
    <col min="8" max="8" width="3.140625" style="3" customWidth="1"/>
    <col min="9" max="9" width="9.7109375" style="1" customWidth="1"/>
    <col min="10" max="10" width="10.00390625" style="1" customWidth="1"/>
    <col min="11" max="11" width="11.8515625" style="1" customWidth="1"/>
    <col min="12" max="12" width="12.57421875" style="1" customWidth="1"/>
    <col min="13" max="17" width="7.00390625" style="1" customWidth="1"/>
    <col min="18" max="16384" width="9.140625" style="1" customWidth="1"/>
  </cols>
  <sheetData>
    <row r="1" spans="1:15" ht="26.25">
      <c r="A1" s="5" t="s">
        <v>0</v>
      </c>
      <c r="O1" s="6" t="s">
        <v>1</v>
      </c>
    </row>
    <row r="2" ht="8.25" customHeight="1"/>
    <row r="3" spans="1:17" s="2" customFormat="1" ht="12.75">
      <c r="A3" s="644" t="s">
        <v>2</v>
      </c>
      <c r="B3" s="644"/>
      <c r="C3" s="7" t="s">
        <v>3</v>
      </c>
      <c r="D3" s="642" t="s">
        <v>4</v>
      </c>
      <c r="E3" s="642"/>
      <c r="F3" s="642"/>
      <c r="G3" s="642"/>
      <c r="H3" s="642" t="s">
        <v>5</v>
      </c>
      <c r="I3" s="642"/>
      <c r="J3" s="642"/>
      <c r="K3" s="642" t="s">
        <v>6</v>
      </c>
      <c r="L3" s="642"/>
      <c r="M3" s="642" t="s">
        <v>7</v>
      </c>
      <c r="N3" s="642"/>
      <c r="O3" s="642"/>
      <c r="P3" s="642"/>
      <c r="Q3" s="642"/>
    </row>
    <row r="4" spans="1:17" s="2" customFormat="1" ht="12.75">
      <c r="A4" s="645" t="s">
        <v>8</v>
      </c>
      <c r="B4" s="645"/>
      <c r="C4" s="9" t="s">
        <v>9</v>
      </c>
      <c r="D4" s="10" t="s">
        <v>10</v>
      </c>
      <c r="E4" s="11" t="s">
        <v>11</v>
      </c>
      <c r="F4" s="11" t="s">
        <v>12</v>
      </c>
      <c r="G4" s="12" t="s">
        <v>13</v>
      </c>
      <c r="H4" s="646" t="s">
        <v>14</v>
      </c>
      <c r="I4" s="646"/>
      <c r="J4" s="12" t="s">
        <v>15</v>
      </c>
      <c r="K4" s="13"/>
      <c r="L4" s="12"/>
      <c r="M4" s="14" t="s">
        <v>16</v>
      </c>
      <c r="N4" s="641" t="s">
        <v>17</v>
      </c>
      <c r="O4" s="641"/>
      <c r="P4" s="643" t="s">
        <v>18</v>
      </c>
      <c r="Q4" s="643"/>
    </row>
    <row r="5" spans="1:17" s="2" customFormat="1" ht="12.75">
      <c r="A5" s="15" t="s">
        <v>19</v>
      </c>
      <c r="B5" s="16" t="s">
        <v>20</v>
      </c>
      <c r="C5" s="17"/>
      <c r="D5" s="10"/>
      <c r="E5" s="18" t="s">
        <v>21</v>
      </c>
      <c r="F5" s="18"/>
      <c r="G5" s="19">
        <v>0.5</v>
      </c>
      <c r="H5" s="10"/>
      <c r="I5" s="20"/>
      <c r="J5" s="21"/>
      <c r="K5" s="10"/>
      <c r="L5" s="21"/>
      <c r="M5" s="22" t="s">
        <v>22</v>
      </c>
      <c r="N5" s="18" t="s">
        <v>23</v>
      </c>
      <c r="O5" s="18" t="s">
        <v>22</v>
      </c>
      <c r="P5" s="23" t="s">
        <v>23</v>
      </c>
      <c r="Q5" s="21" t="s">
        <v>22</v>
      </c>
    </row>
    <row r="6" spans="1:17" ht="12.75">
      <c r="A6" s="24">
        <v>1</v>
      </c>
      <c r="B6" s="25"/>
      <c r="C6" s="26" t="s">
        <v>51</v>
      </c>
      <c r="D6" s="27" t="s">
        <v>52</v>
      </c>
      <c r="E6" s="492" t="s">
        <v>121</v>
      </c>
      <c r="F6" s="492" t="s">
        <v>121</v>
      </c>
      <c r="G6" s="29" t="s">
        <v>316</v>
      </c>
      <c r="H6" s="493" t="s">
        <v>26</v>
      </c>
      <c r="I6" s="494" t="s">
        <v>31</v>
      </c>
      <c r="J6" s="495"/>
      <c r="K6" s="496" t="s">
        <v>28</v>
      </c>
      <c r="L6" s="495" t="s">
        <v>49</v>
      </c>
      <c r="M6" s="498">
        <v>14</v>
      </c>
      <c r="N6" s="500">
        <v>16</v>
      </c>
      <c r="O6" s="500">
        <v>10.3</v>
      </c>
      <c r="P6" s="501">
        <v>10.3</v>
      </c>
      <c r="Q6" s="495">
        <v>10.3</v>
      </c>
    </row>
    <row r="7" spans="1:17" ht="12.75">
      <c r="A7" s="30">
        <v>2</v>
      </c>
      <c r="B7" s="31"/>
      <c r="C7" s="47" t="s">
        <v>61</v>
      </c>
      <c r="D7" s="33" t="s">
        <v>62</v>
      </c>
      <c r="E7" s="34" t="s">
        <v>121</v>
      </c>
      <c r="F7" s="34" t="s">
        <v>121</v>
      </c>
      <c r="G7" s="35" t="s">
        <v>316</v>
      </c>
      <c r="H7" s="36" t="s">
        <v>26</v>
      </c>
      <c r="I7" s="37" t="s">
        <v>42</v>
      </c>
      <c r="J7" s="38"/>
      <c r="K7" s="39" t="s">
        <v>28</v>
      </c>
      <c r="L7" s="38" t="s">
        <v>63</v>
      </c>
      <c r="M7" s="40">
        <v>11</v>
      </c>
      <c r="N7" s="41">
        <v>16</v>
      </c>
      <c r="O7" s="41">
        <v>11</v>
      </c>
      <c r="P7" s="42">
        <v>11</v>
      </c>
      <c r="Q7" s="38">
        <v>11</v>
      </c>
    </row>
    <row r="8" spans="1:17" ht="12.75">
      <c r="A8" s="30">
        <v>3</v>
      </c>
      <c r="B8" s="31"/>
      <c r="C8" s="47" t="s">
        <v>53</v>
      </c>
      <c r="D8" s="611" t="s">
        <v>54</v>
      </c>
      <c r="E8" s="612" t="s">
        <v>55</v>
      </c>
      <c r="F8" s="616" t="s">
        <v>121</v>
      </c>
      <c r="G8" s="35" t="s">
        <v>316</v>
      </c>
      <c r="H8" s="36" t="s">
        <v>36</v>
      </c>
      <c r="I8" s="37" t="s">
        <v>37</v>
      </c>
      <c r="J8" s="38"/>
      <c r="K8" s="39" t="s">
        <v>50</v>
      </c>
      <c r="L8" s="38" t="s">
        <v>44</v>
      </c>
      <c r="M8" s="40">
        <v>15</v>
      </c>
      <c r="N8" s="41">
        <v>16</v>
      </c>
      <c r="O8" s="41">
        <v>10.3</v>
      </c>
      <c r="P8" s="42">
        <v>10.3</v>
      </c>
      <c r="Q8" s="38">
        <v>10.3</v>
      </c>
    </row>
    <row r="9" spans="1:17" ht="12.75">
      <c r="A9" s="30">
        <v>4</v>
      </c>
      <c r="B9" s="31"/>
      <c r="C9" s="32" t="s">
        <v>69</v>
      </c>
      <c r="D9" s="635"/>
      <c r="E9" s="636"/>
      <c r="F9" s="637"/>
      <c r="G9" s="106"/>
      <c r="H9" s="36" t="s">
        <v>26</v>
      </c>
      <c r="I9" s="37" t="s">
        <v>42</v>
      </c>
      <c r="J9" s="38"/>
      <c r="K9" s="39" t="s">
        <v>70</v>
      </c>
      <c r="L9" s="624" t="s">
        <v>88</v>
      </c>
      <c r="M9" s="40">
        <v>10</v>
      </c>
      <c r="N9" s="41">
        <v>16</v>
      </c>
      <c r="O9" s="41">
        <v>10</v>
      </c>
      <c r="P9" s="42">
        <v>10.3</v>
      </c>
      <c r="Q9" s="38">
        <v>10</v>
      </c>
    </row>
    <row r="10" spans="1:17" ht="12.75">
      <c r="A10" s="30">
        <v>5</v>
      </c>
      <c r="B10" s="31"/>
      <c r="C10" s="48" t="s">
        <v>56</v>
      </c>
      <c r="D10" s="44" t="s">
        <v>57</v>
      </c>
      <c r="E10" s="49" t="s">
        <v>121</v>
      </c>
      <c r="F10" s="49" t="s">
        <v>121</v>
      </c>
      <c r="G10" s="50"/>
      <c r="H10" s="51" t="s">
        <v>26</v>
      </c>
      <c r="I10" s="52" t="s">
        <v>58</v>
      </c>
      <c r="J10" s="53"/>
      <c r="K10" s="54" t="s">
        <v>59</v>
      </c>
      <c r="L10" s="53" t="s">
        <v>60</v>
      </c>
      <c r="M10" s="55">
        <v>10.3</v>
      </c>
      <c r="N10" s="56">
        <v>16</v>
      </c>
      <c r="O10" s="56">
        <v>10.3</v>
      </c>
      <c r="P10" s="43">
        <v>10.3</v>
      </c>
      <c r="Q10" s="53">
        <v>10.3</v>
      </c>
    </row>
    <row r="11" spans="1:17" ht="12.75">
      <c r="A11" s="30">
        <v>6</v>
      </c>
      <c r="B11" s="31"/>
      <c r="C11" s="47" t="s">
        <v>45</v>
      </c>
      <c r="D11" s="44" t="s">
        <v>46</v>
      </c>
      <c r="E11" s="34" t="s">
        <v>121</v>
      </c>
      <c r="F11" s="34"/>
      <c r="G11" s="35" t="s">
        <v>47</v>
      </c>
      <c r="H11" s="36" t="s">
        <v>26</v>
      </c>
      <c r="I11" s="37" t="s">
        <v>48</v>
      </c>
      <c r="J11" s="38"/>
      <c r="K11" s="39" t="s">
        <v>49</v>
      </c>
      <c r="L11" s="38" t="s">
        <v>50</v>
      </c>
      <c r="M11" s="45">
        <v>10.3</v>
      </c>
      <c r="N11" s="46">
        <v>16</v>
      </c>
      <c r="O11" s="46">
        <v>10.3</v>
      </c>
      <c r="P11" s="42">
        <v>10.3</v>
      </c>
      <c r="Q11" s="38">
        <v>10.3</v>
      </c>
    </row>
    <row r="12" spans="1:17" ht="12.75">
      <c r="A12" s="102">
        <v>7</v>
      </c>
      <c r="B12" s="31"/>
      <c r="C12" s="487" t="s">
        <v>71</v>
      </c>
      <c r="D12" s="489" t="s">
        <v>72</v>
      </c>
      <c r="E12" s="153" t="s">
        <v>121</v>
      </c>
      <c r="F12" s="616" t="s">
        <v>121</v>
      </c>
      <c r="G12" s="106"/>
      <c r="H12" s="36" t="s">
        <v>26</v>
      </c>
      <c r="I12" s="37" t="s">
        <v>31</v>
      </c>
      <c r="J12" s="38"/>
      <c r="K12" s="39" t="s">
        <v>50</v>
      </c>
      <c r="L12" s="38" t="s">
        <v>73</v>
      </c>
      <c r="M12" s="40">
        <v>11</v>
      </c>
      <c r="N12" s="41">
        <v>16</v>
      </c>
      <c r="O12" s="41">
        <v>11</v>
      </c>
      <c r="P12" s="43">
        <v>11</v>
      </c>
      <c r="Q12" s="38">
        <v>11</v>
      </c>
    </row>
    <row r="13" spans="1:17" ht="12.75">
      <c r="A13" s="30">
        <v>8</v>
      </c>
      <c r="B13" s="31"/>
      <c r="C13" s="32" t="s">
        <v>64</v>
      </c>
      <c r="D13" s="33" t="s">
        <v>65</v>
      </c>
      <c r="E13" s="34" t="s">
        <v>121</v>
      </c>
      <c r="F13" s="34" t="s">
        <v>121</v>
      </c>
      <c r="G13" s="35" t="s">
        <v>316</v>
      </c>
      <c r="H13" s="36" t="s">
        <v>66</v>
      </c>
      <c r="I13" s="37" t="s">
        <v>67</v>
      </c>
      <c r="J13" s="38" t="s">
        <v>68</v>
      </c>
      <c r="K13" s="39" t="s">
        <v>50</v>
      </c>
      <c r="L13" s="38" t="s">
        <v>28</v>
      </c>
      <c r="M13" s="40">
        <v>15</v>
      </c>
      <c r="N13" s="41">
        <v>15</v>
      </c>
      <c r="O13" s="41">
        <v>11</v>
      </c>
      <c r="P13" s="43">
        <v>11</v>
      </c>
      <c r="Q13" s="38">
        <v>11</v>
      </c>
    </row>
    <row r="14" spans="1:17" ht="12.75">
      <c r="A14" s="30">
        <v>9</v>
      </c>
      <c r="B14" s="31"/>
      <c r="C14" s="32" t="s">
        <v>34</v>
      </c>
      <c r="D14" s="33" t="s">
        <v>35</v>
      </c>
      <c r="E14" s="34" t="s">
        <v>121</v>
      </c>
      <c r="F14" s="34" t="s">
        <v>121</v>
      </c>
      <c r="G14" s="35" t="s">
        <v>316</v>
      </c>
      <c r="H14" s="36" t="s">
        <v>36</v>
      </c>
      <c r="I14" s="37" t="s">
        <v>37</v>
      </c>
      <c r="J14" s="38"/>
      <c r="K14" s="39" t="s">
        <v>38</v>
      </c>
      <c r="L14" s="38" t="s">
        <v>39</v>
      </c>
      <c r="M14" s="40">
        <v>11</v>
      </c>
      <c r="N14" s="41">
        <v>16</v>
      </c>
      <c r="O14" s="41">
        <v>11</v>
      </c>
      <c r="P14" s="43">
        <v>11</v>
      </c>
      <c r="Q14" s="38">
        <v>11</v>
      </c>
    </row>
    <row r="15" spans="1:17" ht="12.75">
      <c r="A15" s="57">
        <v>10</v>
      </c>
      <c r="B15" s="58"/>
      <c r="C15" s="59" t="s">
        <v>40</v>
      </c>
      <c r="D15" s="490" t="s">
        <v>41</v>
      </c>
      <c r="E15" s="60" t="s">
        <v>121</v>
      </c>
      <c r="F15" s="60" t="s">
        <v>121</v>
      </c>
      <c r="G15" s="61" t="s">
        <v>316</v>
      </c>
      <c r="H15" s="62" t="s">
        <v>26</v>
      </c>
      <c r="I15" s="63" t="s">
        <v>42</v>
      </c>
      <c r="J15" s="64"/>
      <c r="K15" s="65" t="s">
        <v>43</v>
      </c>
      <c r="L15" s="64" t="s">
        <v>44</v>
      </c>
      <c r="M15" s="497">
        <v>10.3</v>
      </c>
      <c r="N15" s="499">
        <v>15.3</v>
      </c>
      <c r="O15" s="499">
        <v>10.3</v>
      </c>
      <c r="P15" s="70">
        <v>10.3</v>
      </c>
      <c r="Q15" s="64">
        <v>10.3</v>
      </c>
    </row>
    <row r="16" spans="1:17" ht="12.75">
      <c r="A16" s="57">
        <v>11</v>
      </c>
      <c r="B16" s="58"/>
      <c r="C16" s="69" t="s">
        <v>29</v>
      </c>
      <c r="D16" s="502" t="s">
        <v>30</v>
      </c>
      <c r="E16" s="161" t="s">
        <v>121</v>
      </c>
      <c r="F16" s="503" t="s">
        <v>121</v>
      </c>
      <c r="G16" s="61"/>
      <c r="H16" s="62" t="s">
        <v>26</v>
      </c>
      <c r="I16" s="63" t="s">
        <v>31</v>
      </c>
      <c r="J16" s="64"/>
      <c r="K16" s="65" t="s">
        <v>32</v>
      </c>
      <c r="L16" s="64" t="s">
        <v>33</v>
      </c>
      <c r="M16" s="66">
        <v>10.3</v>
      </c>
      <c r="N16" s="67">
        <v>16</v>
      </c>
      <c r="O16" s="67">
        <v>10.3</v>
      </c>
      <c r="P16" s="70">
        <v>10.3</v>
      </c>
      <c r="Q16" s="64">
        <v>10.3</v>
      </c>
    </row>
    <row r="17" spans="1:17" ht="12.75">
      <c r="A17" s="168">
        <v>12</v>
      </c>
      <c r="B17" s="73"/>
      <c r="C17" s="486" t="s">
        <v>24</v>
      </c>
      <c r="D17" s="488" t="s">
        <v>25</v>
      </c>
      <c r="E17" s="631" t="s">
        <v>121</v>
      </c>
      <c r="F17" s="491" t="s">
        <v>121</v>
      </c>
      <c r="G17" s="173" t="s">
        <v>316</v>
      </c>
      <c r="H17" s="74" t="s">
        <v>26</v>
      </c>
      <c r="I17" s="75" t="s">
        <v>27</v>
      </c>
      <c r="J17" s="76"/>
      <c r="K17" s="77" t="s">
        <v>28</v>
      </c>
      <c r="L17" s="625" t="s">
        <v>91</v>
      </c>
      <c r="M17" s="626">
        <v>10.45</v>
      </c>
      <c r="N17" s="627">
        <v>10.45</v>
      </c>
      <c r="O17" s="628">
        <v>16</v>
      </c>
      <c r="P17" s="629">
        <v>11</v>
      </c>
      <c r="Q17" s="630">
        <v>10.45</v>
      </c>
    </row>
    <row r="18" spans="1:17" ht="12.75">
      <c r="A18" s="79"/>
      <c r="B18" s="4"/>
      <c r="C18" s="80"/>
      <c r="D18" s="81"/>
      <c r="E18" s="82"/>
      <c r="F18" s="82"/>
      <c r="G18" s="83"/>
      <c r="H18" s="84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2.75">
      <c r="A19" s="79"/>
      <c r="B19" s="4"/>
      <c r="C19" s="80"/>
      <c r="D19" s="81"/>
      <c r="E19" s="82"/>
      <c r="F19" s="82"/>
      <c r="G19" s="83"/>
      <c r="H19" s="84"/>
      <c r="I19" s="71"/>
      <c r="J19" s="71"/>
      <c r="K19" s="71"/>
      <c r="L19" s="71"/>
      <c r="M19" s="71"/>
      <c r="N19" s="71"/>
      <c r="O19" s="71"/>
      <c r="P19" s="71"/>
      <c r="Q19" s="71"/>
    </row>
    <row r="20" spans="1:17" s="2" customFormat="1" ht="12.75">
      <c r="A20" s="644" t="s">
        <v>2</v>
      </c>
      <c r="B20" s="644"/>
      <c r="C20" s="85" t="s">
        <v>74</v>
      </c>
      <c r="D20" s="642" t="s">
        <v>4</v>
      </c>
      <c r="E20" s="642"/>
      <c r="F20" s="642"/>
      <c r="G20" s="642"/>
      <c r="H20" s="642" t="s">
        <v>5</v>
      </c>
      <c r="I20" s="642"/>
      <c r="J20" s="642"/>
      <c r="K20" s="642" t="s">
        <v>6</v>
      </c>
      <c r="L20" s="642"/>
      <c r="M20" s="642" t="s">
        <v>7</v>
      </c>
      <c r="N20" s="642"/>
      <c r="O20" s="642"/>
      <c r="P20" s="642"/>
      <c r="Q20" s="642"/>
    </row>
    <row r="21" spans="1:17" s="2" customFormat="1" ht="12.75">
      <c r="A21" s="645" t="s">
        <v>8</v>
      </c>
      <c r="B21" s="645"/>
      <c r="C21" s="14" t="s">
        <v>9</v>
      </c>
      <c r="D21" s="10" t="s">
        <v>10</v>
      </c>
      <c r="E21" s="11" t="s">
        <v>11</v>
      </c>
      <c r="F21" s="11" t="s">
        <v>12</v>
      </c>
      <c r="G21" s="12" t="s">
        <v>13</v>
      </c>
      <c r="H21" s="646" t="s">
        <v>14</v>
      </c>
      <c r="I21" s="646"/>
      <c r="J21" s="12" t="s">
        <v>15</v>
      </c>
      <c r="K21" s="13"/>
      <c r="L21" s="12"/>
      <c r="M21" s="14" t="s">
        <v>16</v>
      </c>
      <c r="N21" s="641" t="s">
        <v>17</v>
      </c>
      <c r="O21" s="641"/>
      <c r="P21" s="643" t="s">
        <v>18</v>
      </c>
      <c r="Q21" s="643"/>
    </row>
    <row r="22" spans="1:17" s="2" customFormat="1" ht="12.75">
      <c r="A22" s="86" t="s">
        <v>19</v>
      </c>
      <c r="B22" s="16" t="s">
        <v>20</v>
      </c>
      <c r="C22" s="17"/>
      <c r="D22" s="10"/>
      <c r="E22" s="18" t="s">
        <v>21</v>
      </c>
      <c r="F22" s="18"/>
      <c r="G22" s="19">
        <v>0.5</v>
      </c>
      <c r="H22" s="87"/>
      <c r="I22" s="88"/>
      <c r="J22" s="89"/>
      <c r="K22" s="87"/>
      <c r="L22" s="89"/>
      <c r="M22" s="22" t="s">
        <v>22</v>
      </c>
      <c r="N22" s="18" t="s">
        <v>23</v>
      </c>
      <c r="O22" s="18" t="s">
        <v>22</v>
      </c>
      <c r="P22" s="23" t="s">
        <v>23</v>
      </c>
      <c r="Q22" s="21" t="s">
        <v>22</v>
      </c>
    </row>
    <row r="23" spans="1:17" ht="12.75">
      <c r="A23" s="90">
        <v>1</v>
      </c>
      <c r="B23" s="25"/>
      <c r="C23" s="507" t="s">
        <v>100</v>
      </c>
      <c r="D23" s="92" t="s">
        <v>101</v>
      </c>
      <c r="E23" s="617" t="s">
        <v>121</v>
      </c>
      <c r="F23" s="617" t="s">
        <v>121</v>
      </c>
      <c r="G23" s="93"/>
      <c r="H23" s="94" t="s">
        <v>36</v>
      </c>
      <c r="I23" s="95" t="s">
        <v>37</v>
      </c>
      <c r="J23" s="96"/>
      <c r="K23" s="97" t="s">
        <v>28</v>
      </c>
      <c r="L23" s="96" t="s">
        <v>50</v>
      </c>
      <c r="M23" s="145">
        <v>10.3</v>
      </c>
      <c r="N23" s="146">
        <v>16</v>
      </c>
      <c r="O23" s="146">
        <v>10.3</v>
      </c>
      <c r="P23" s="100">
        <v>10.3</v>
      </c>
      <c r="Q23" s="101">
        <v>10.3</v>
      </c>
    </row>
    <row r="24" spans="1:18" ht="12.75">
      <c r="A24" s="102">
        <v>2</v>
      </c>
      <c r="B24" s="31"/>
      <c r="C24" s="103" t="s">
        <v>61</v>
      </c>
      <c r="D24" s="123" t="s">
        <v>99</v>
      </c>
      <c r="E24" s="618" t="s">
        <v>121</v>
      </c>
      <c r="F24" s="618" t="s">
        <v>121</v>
      </c>
      <c r="G24" s="114" t="s">
        <v>316</v>
      </c>
      <c r="H24" s="107" t="s">
        <v>26</v>
      </c>
      <c r="I24" s="108" t="s">
        <v>42</v>
      </c>
      <c r="J24" s="109"/>
      <c r="K24" s="110" t="s">
        <v>28</v>
      </c>
      <c r="L24" s="109" t="s">
        <v>50</v>
      </c>
      <c r="M24" s="111">
        <v>9.15</v>
      </c>
      <c r="N24" s="112">
        <v>14.15</v>
      </c>
      <c r="O24" s="112">
        <v>9.15</v>
      </c>
      <c r="P24" s="43">
        <v>9.15</v>
      </c>
      <c r="Q24" s="109">
        <v>9.15</v>
      </c>
      <c r="R24" s="1" t="s">
        <v>97</v>
      </c>
    </row>
    <row r="25" spans="1:17" ht="12.75">
      <c r="A25" s="102">
        <v>3</v>
      </c>
      <c r="B25" s="31"/>
      <c r="C25" s="116" t="s">
        <v>92</v>
      </c>
      <c r="D25" s="104" t="s">
        <v>93</v>
      </c>
      <c r="E25" s="105" t="s">
        <v>121</v>
      </c>
      <c r="F25" s="105" t="s">
        <v>121</v>
      </c>
      <c r="G25" s="35" t="s">
        <v>316</v>
      </c>
      <c r="H25" s="107" t="s">
        <v>26</v>
      </c>
      <c r="I25" s="108" t="s">
        <v>31</v>
      </c>
      <c r="J25" s="109"/>
      <c r="K25" s="110" t="s">
        <v>33</v>
      </c>
      <c r="L25" s="109" t="s">
        <v>94</v>
      </c>
      <c r="M25" s="121">
        <v>13</v>
      </c>
      <c r="N25" s="122">
        <v>14.3</v>
      </c>
      <c r="O25" s="122">
        <v>11.55</v>
      </c>
      <c r="P25" s="43">
        <v>11.55</v>
      </c>
      <c r="Q25" s="109">
        <v>11.55</v>
      </c>
    </row>
    <row r="26" spans="1:17" ht="12.75">
      <c r="A26" s="30">
        <v>4</v>
      </c>
      <c r="B26" s="31"/>
      <c r="C26" s="506" t="s">
        <v>105</v>
      </c>
      <c r="D26" s="647" t="s">
        <v>106</v>
      </c>
      <c r="E26" s="648"/>
      <c r="F26" s="649"/>
      <c r="G26" s="512"/>
      <c r="H26" s="36" t="s">
        <v>26</v>
      </c>
      <c r="I26" s="37" t="s">
        <v>58</v>
      </c>
      <c r="J26" s="38"/>
      <c r="K26" s="39" t="s">
        <v>28</v>
      </c>
      <c r="L26" s="38" t="s">
        <v>78</v>
      </c>
      <c r="M26" s="40">
        <v>10.3</v>
      </c>
      <c r="N26" s="41">
        <v>16</v>
      </c>
      <c r="O26" s="41">
        <v>10.3</v>
      </c>
      <c r="P26" s="517">
        <v>10.3</v>
      </c>
      <c r="Q26" s="109">
        <v>10.3</v>
      </c>
    </row>
    <row r="27" spans="1:18" ht="12.75">
      <c r="A27" s="102">
        <v>5</v>
      </c>
      <c r="B27" s="31"/>
      <c r="C27" s="116" t="s">
        <v>56</v>
      </c>
      <c r="D27" s="104" t="s">
        <v>98</v>
      </c>
      <c r="E27" s="105" t="s">
        <v>121</v>
      </c>
      <c r="F27" s="105" t="s">
        <v>121</v>
      </c>
      <c r="G27" s="114"/>
      <c r="H27" s="51" t="s">
        <v>26</v>
      </c>
      <c r="I27" s="52" t="s">
        <v>58</v>
      </c>
      <c r="J27" s="109"/>
      <c r="K27" s="110" t="s">
        <v>50</v>
      </c>
      <c r="L27" s="109" t="s">
        <v>28</v>
      </c>
      <c r="M27" s="121">
        <v>9</v>
      </c>
      <c r="N27" s="122">
        <v>14.3</v>
      </c>
      <c r="O27" s="122">
        <v>9</v>
      </c>
      <c r="P27" s="43">
        <v>9</v>
      </c>
      <c r="Q27" s="109">
        <v>9</v>
      </c>
      <c r="R27" s="1" t="s">
        <v>97</v>
      </c>
    </row>
    <row r="28" spans="1:18" ht="12.75">
      <c r="A28" s="102">
        <v>6</v>
      </c>
      <c r="B28" s="31"/>
      <c r="C28" s="116" t="s">
        <v>95</v>
      </c>
      <c r="D28" s="104" t="s">
        <v>96</v>
      </c>
      <c r="E28" s="618" t="s">
        <v>121</v>
      </c>
      <c r="F28" s="618" t="s">
        <v>121</v>
      </c>
      <c r="G28" s="35" t="s">
        <v>316</v>
      </c>
      <c r="H28" s="107" t="s">
        <v>26</v>
      </c>
      <c r="I28" s="108" t="s">
        <v>42</v>
      </c>
      <c r="J28" s="109"/>
      <c r="K28" s="110" t="s">
        <v>91</v>
      </c>
      <c r="L28" s="109" t="s">
        <v>73</v>
      </c>
      <c r="M28" s="111">
        <v>9</v>
      </c>
      <c r="N28" s="112">
        <v>14.3</v>
      </c>
      <c r="O28" s="112">
        <v>9</v>
      </c>
      <c r="P28" s="43">
        <v>9</v>
      </c>
      <c r="Q28" s="109">
        <v>9</v>
      </c>
      <c r="R28" s="1" t="s">
        <v>97</v>
      </c>
    </row>
    <row r="29" spans="1:17" ht="12.75">
      <c r="A29" s="102">
        <v>7</v>
      </c>
      <c r="B29" s="504"/>
      <c r="C29" s="131" t="s">
        <v>102</v>
      </c>
      <c r="D29" s="104" t="s">
        <v>103</v>
      </c>
      <c r="E29" s="105" t="s">
        <v>121</v>
      </c>
      <c r="F29" s="105" t="s">
        <v>121</v>
      </c>
      <c r="G29" s="35" t="s">
        <v>316</v>
      </c>
      <c r="H29" s="107" t="s">
        <v>26</v>
      </c>
      <c r="I29" s="108" t="s">
        <v>31</v>
      </c>
      <c r="J29" s="109"/>
      <c r="K29" s="110" t="s">
        <v>50</v>
      </c>
      <c r="L29" s="109" t="s">
        <v>104</v>
      </c>
      <c r="M29" s="111">
        <v>10</v>
      </c>
      <c r="N29" s="112">
        <v>15</v>
      </c>
      <c r="O29" s="112">
        <v>10</v>
      </c>
      <c r="P29" s="43">
        <v>11</v>
      </c>
      <c r="Q29" s="109">
        <v>10</v>
      </c>
    </row>
    <row r="30" spans="1:17" ht="12.75">
      <c r="A30" s="115">
        <v>8</v>
      </c>
      <c r="B30" s="31"/>
      <c r="C30" s="116" t="s">
        <v>86</v>
      </c>
      <c r="D30" s="104" t="s">
        <v>87</v>
      </c>
      <c r="E30" s="105" t="s">
        <v>121</v>
      </c>
      <c r="F30" s="105" t="s">
        <v>121</v>
      </c>
      <c r="G30" s="106"/>
      <c r="H30" s="117" t="s">
        <v>26</v>
      </c>
      <c r="I30" s="118" t="s">
        <v>31</v>
      </c>
      <c r="J30" s="119"/>
      <c r="K30" s="120" t="s">
        <v>43</v>
      </c>
      <c r="L30" s="119" t="s">
        <v>88</v>
      </c>
      <c r="M30" s="111">
        <v>11</v>
      </c>
      <c r="N30" s="112">
        <v>15.3</v>
      </c>
      <c r="O30" s="112">
        <v>11</v>
      </c>
      <c r="P30" s="43">
        <v>11</v>
      </c>
      <c r="Q30" s="119">
        <v>11</v>
      </c>
    </row>
    <row r="31" spans="1:17" ht="12.75">
      <c r="A31" s="102">
        <v>9</v>
      </c>
      <c r="B31" s="31"/>
      <c r="C31" s="116" t="s">
        <v>79</v>
      </c>
      <c r="D31" s="104" t="s">
        <v>80</v>
      </c>
      <c r="E31" s="105" t="s">
        <v>121</v>
      </c>
      <c r="F31" s="105" t="s">
        <v>121</v>
      </c>
      <c r="G31" s="35" t="s">
        <v>316</v>
      </c>
      <c r="H31" s="107" t="s">
        <v>26</v>
      </c>
      <c r="I31" s="108" t="s">
        <v>31</v>
      </c>
      <c r="J31" s="109"/>
      <c r="K31" s="110" t="s">
        <v>73</v>
      </c>
      <c r="L31" s="109" t="s">
        <v>39</v>
      </c>
      <c r="M31" s="111">
        <v>11</v>
      </c>
      <c r="N31" s="112">
        <v>16</v>
      </c>
      <c r="O31" s="112">
        <v>11</v>
      </c>
      <c r="P31" s="43">
        <v>11</v>
      </c>
      <c r="Q31" s="109">
        <v>11</v>
      </c>
    </row>
    <row r="32" spans="1:17" ht="12.75">
      <c r="A32" s="124">
        <v>10</v>
      </c>
      <c r="B32" s="58"/>
      <c r="C32" s="125" t="s">
        <v>81</v>
      </c>
      <c r="D32" s="126" t="s">
        <v>82</v>
      </c>
      <c r="E32" s="510" t="s">
        <v>121</v>
      </c>
      <c r="F32" s="619" t="s">
        <v>121</v>
      </c>
      <c r="G32" s="513"/>
      <c r="H32" s="127" t="s">
        <v>66</v>
      </c>
      <c r="I32" s="128" t="s">
        <v>83</v>
      </c>
      <c r="J32" s="129" t="s">
        <v>84</v>
      </c>
      <c r="K32" s="130" t="s">
        <v>50</v>
      </c>
      <c r="L32" s="129" t="s">
        <v>85</v>
      </c>
      <c r="M32" s="154">
        <v>16</v>
      </c>
      <c r="N32" s="155">
        <v>16</v>
      </c>
      <c r="O32" s="155">
        <v>11.3</v>
      </c>
      <c r="P32" s="68">
        <v>11.3</v>
      </c>
      <c r="Q32" s="129">
        <v>11.3</v>
      </c>
    </row>
    <row r="33" spans="1:17" ht="14.25" customHeight="1">
      <c r="A33" s="124">
        <v>11</v>
      </c>
      <c r="B33" s="58"/>
      <c r="C33" s="116" t="s">
        <v>89</v>
      </c>
      <c r="D33" s="104" t="s">
        <v>90</v>
      </c>
      <c r="E33" s="105" t="s">
        <v>121</v>
      </c>
      <c r="F33" s="105" t="s">
        <v>121</v>
      </c>
      <c r="G33" s="106"/>
      <c r="H33" s="107" t="s">
        <v>36</v>
      </c>
      <c r="I33" s="108" t="s">
        <v>37</v>
      </c>
      <c r="J33" s="109"/>
      <c r="K33" s="110" t="s">
        <v>50</v>
      </c>
      <c r="L33" s="109" t="s">
        <v>91</v>
      </c>
      <c r="M33" s="121">
        <v>11</v>
      </c>
      <c r="N33" s="122">
        <v>15.3</v>
      </c>
      <c r="O33" s="122">
        <v>11</v>
      </c>
      <c r="P33" s="43">
        <v>11</v>
      </c>
      <c r="Q33" s="109">
        <v>11</v>
      </c>
    </row>
    <row r="34" spans="1:17" ht="14.25" customHeight="1">
      <c r="A34" s="72">
        <v>12</v>
      </c>
      <c r="B34" s="73"/>
      <c r="C34" s="505" t="s">
        <v>75</v>
      </c>
      <c r="D34" s="508" t="s">
        <v>76</v>
      </c>
      <c r="E34" s="509" t="s">
        <v>121</v>
      </c>
      <c r="F34" s="509" t="s">
        <v>121</v>
      </c>
      <c r="G34" s="511"/>
      <c r="H34" s="514" t="s">
        <v>26</v>
      </c>
      <c r="I34" s="78" t="s">
        <v>31</v>
      </c>
      <c r="J34" s="134"/>
      <c r="K34" s="515" t="s">
        <v>77</v>
      </c>
      <c r="L34" s="516" t="s">
        <v>78</v>
      </c>
      <c r="M34" s="176">
        <v>16</v>
      </c>
      <c r="N34" s="78">
        <v>16</v>
      </c>
      <c r="O34" s="78">
        <v>11</v>
      </c>
      <c r="P34" s="78">
        <v>10.3</v>
      </c>
      <c r="Q34" s="134">
        <v>10.3</v>
      </c>
    </row>
    <row r="35" spans="3:17" s="4" customFormat="1" ht="14.25" customHeight="1">
      <c r="C35" s="135"/>
      <c r="D35" s="136"/>
      <c r="E35" s="136"/>
      <c r="F35" s="136"/>
      <c r="G35" s="137"/>
      <c r="H35" s="84"/>
      <c r="I35" s="71"/>
      <c r="J35" s="71"/>
      <c r="K35" s="71"/>
      <c r="L35" s="71"/>
      <c r="M35" s="71"/>
      <c r="N35" s="71"/>
      <c r="O35" s="138"/>
      <c r="P35" s="139"/>
      <c r="Q35" s="138"/>
    </row>
    <row r="36" spans="3:17" s="4" customFormat="1" ht="14.25" customHeight="1">
      <c r="C36" s="135"/>
      <c r="D36" s="136"/>
      <c r="E36" s="136"/>
      <c r="F36" s="136"/>
      <c r="G36" s="137"/>
      <c r="H36" s="84"/>
      <c r="I36" s="71"/>
      <c r="J36" s="71"/>
      <c r="K36" s="71"/>
      <c r="L36" s="71"/>
      <c r="M36" s="71"/>
      <c r="N36" s="71"/>
      <c r="O36" s="138"/>
      <c r="P36" s="139"/>
      <c r="Q36" s="138"/>
    </row>
    <row r="37" spans="3:17" s="4" customFormat="1" ht="14.25" customHeight="1">
      <c r="C37" s="135"/>
      <c r="D37" s="136"/>
      <c r="E37" s="136"/>
      <c r="F37" s="136"/>
      <c r="G37" s="137"/>
      <c r="H37" s="84"/>
      <c r="I37" s="71"/>
      <c r="J37" s="71"/>
      <c r="K37" s="71"/>
      <c r="L37" s="71"/>
      <c r="M37" s="71"/>
      <c r="N37" s="71"/>
      <c r="O37" s="138"/>
      <c r="P37" s="139"/>
      <c r="Q37" s="138"/>
    </row>
    <row r="38" spans="3:17" s="4" customFormat="1" ht="14.25" customHeight="1">
      <c r="C38" s="135"/>
      <c r="D38" s="136"/>
      <c r="E38" s="136"/>
      <c r="F38" s="136"/>
      <c r="G38" s="137"/>
      <c r="H38" s="84"/>
      <c r="I38" s="71"/>
      <c r="J38" s="71"/>
      <c r="K38" s="71"/>
      <c r="L38" s="71"/>
      <c r="M38" s="71"/>
      <c r="N38" s="71"/>
      <c r="O38" s="138"/>
      <c r="P38" s="139"/>
      <c r="Q38" s="138"/>
    </row>
    <row r="39" spans="3:8" s="4" customFormat="1" ht="12.75">
      <c r="C39" s="140"/>
      <c r="H39" s="79"/>
    </row>
    <row r="40" spans="3:17" ht="14.25" customHeight="1">
      <c r="C40" s="135"/>
      <c r="D40" s="141"/>
      <c r="E40" s="4"/>
      <c r="F40" s="4"/>
      <c r="G40" s="137"/>
      <c r="H40" s="84"/>
      <c r="I40" s="71"/>
      <c r="J40" s="71"/>
      <c r="K40" s="71"/>
      <c r="L40" s="71"/>
      <c r="M40" s="71"/>
      <c r="N40" s="71"/>
      <c r="O40" s="71"/>
      <c r="P40" s="142"/>
      <c r="Q40" s="71"/>
    </row>
    <row r="41" spans="1:17" ht="25.5" customHeight="1">
      <c r="A41" s="5" t="s">
        <v>0</v>
      </c>
      <c r="C41" s="135"/>
      <c r="D41" s="141"/>
      <c r="E41" s="4"/>
      <c r="F41" s="4"/>
      <c r="G41" s="137"/>
      <c r="H41" s="84"/>
      <c r="I41" s="71"/>
      <c r="J41" s="71"/>
      <c r="K41" s="71"/>
      <c r="L41" s="71"/>
      <c r="M41" s="71"/>
      <c r="N41" s="71"/>
      <c r="O41" s="6" t="s">
        <v>1</v>
      </c>
      <c r="P41" s="142"/>
      <c r="Q41" s="71"/>
    </row>
    <row r="42" spans="3:17" ht="8.25" customHeight="1">
      <c r="C42" s="135"/>
      <c r="D42" s="141"/>
      <c r="E42" s="4"/>
      <c r="F42" s="4"/>
      <c r="G42" s="137"/>
      <c r="H42" s="84"/>
      <c r="I42" s="71"/>
      <c r="J42" s="71"/>
      <c r="K42" s="71"/>
      <c r="L42" s="71"/>
      <c r="M42" s="71"/>
      <c r="N42" s="71"/>
      <c r="O42" s="71"/>
      <c r="P42" s="142"/>
      <c r="Q42" s="71"/>
    </row>
    <row r="43" spans="1:17" s="2" customFormat="1" ht="12.75">
      <c r="A43" s="644" t="s">
        <v>2</v>
      </c>
      <c r="B43" s="644"/>
      <c r="C43" s="85" t="s">
        <v>107</v>
      </c>
      <c r="D43" s="642" t="s">
        <v>4</v>
      </c>
      <c r="E43" s="642"/>
      <c r="F43" s="642"/>
      <c r="G43" s="642"/>
      <c r="H43" s="642" t="s">
        <v>5</v>
      </c>
      <c r="I43" s="642"/>
      <c r="J43" s="642"/>
      <c r="K43" s="642" t="s">
        <v>6</v>
      </c>
      <c r="L43" s="642"/>
      <c r="M43" s="642" t="s">
        <v>7</v>
      </c>
      <c r="N43" s="642"/>
      <c r="O43" s="642"/>
      <c r="P43" s="642"/>
      <c r="Q43" s="642"/>
    </row>
    <row r="44" spans="1:17" s="2" customFormat="1" ht="12.75">
      <c r="A44" s="645" t="s">
        <v>8</v>
      </c>
      <c r="B44" s="645"/>
      <c r="C44" s="14" t="s">
        <v>9</v>
      </c>
      <c r="D44" s="10" t="s">
        <v>10</v>
      </c>
      <c r="E44" s="11" t="s">
        <v>11</v>
      </c>
      <c r="F44" s="11" t="s">
        <v>12</v>
      </c>
      <c r="G44" s="12" t="s">
        <v>13</v>
      </c>
      <c r="H44" s="646" t="s">
        <v>14</v>
      </c>
      <c r="I44" s="646"/>
      <c r="J44" s="12" t="s">
        <v>15</v>
      </c>
      <c r="K44" s="13"/>
      <c r="L44" s="12"/>
      <c r="M44" s="14" t="s">
        <v>16</v>
      </c>
      <c r="N44" s="641" t="s">
        <v>17</v>
      </c>
      <c r="O44" s="641"/>
      <c r="P44" s="643" t="s">
        <v>18</v>
      </c>
      <c r="Q44" s="643"/>
    </row>
    <row r="45" spans="1:17" s="2" customFormat="1" ht="12.75">
      <c r="A45" s="144" t="s">
        <v>19</v>
      </c>
      <c r="B45" s="16" t="s">
        <v>20</v>
      </c>
      <c r="C45" s="17"/>
      <c r="D45" s="10"/>
      <c r="E45" s="18" t="s">
        <v>21</v>
      </c>
      <c r="F45" s="18"/>
      <c r="G45" s="19">
        <v>0.5</v>
      </c>
      <c r="H45" s="87"/>
      <c r="I45" s="88"/>
      <c r="J45" s="89"/>
      <c r="K45" s="87"/>
      <c r="L45" s="89"/>
      <c r="M45" s="22" t="s">
        <v>22</v>
      </c>
      <c r="N45" s="18" t="s">
        <v>23</v>
      </c>
      <c r="O45" s="18" t="s">
        <v>22</v>
      </c>
      <c r="P45" s="23" t="s">
        <v>23</v>
      </c>
      <c r="Q45" s="21" t="s">
        <v>22</v>
      </c>
    </row>
    <row r="46" spans="1:17" ht="12.75">
      <c r="A46" s="24">
        <v>1</v>
      </c>
      <c r="B46" s="25"/>
      <c r="C46" s="91" t="s">
        <v>135</v>
      </c>
      <c r="D46" s="520" t="s">
        <v>136</v>
      </c>
      <c r="E46" s="28" t="s">
        <v>317</v>
      </c>
      <c r="F46" s="28"/>
      <c r="G46" s="29"/>
      <c r="H46" s="530" t="s">
        <v>36</v>
      </c>
      <c r="I46" s="533" t="s">
        <v>37</v>
      </c>
      <c r="J46" s="534"/>
      <c r="K46" s="536" t="s">
        <v>94</v>
      </c>
      <c r="L46" s="534" t="s">
        <v>50</v>
      </c>
      <c r="M46" s="498">
        <v>15</v>
      </c>
      <c r="N46" s="500">
        <v>15</v>
      </c>
      <c r="O46" s="500">
        <v>10.3</v>
      </c>
      <c r="P46" s="542" t="s">
        <v>110</v>
      </c>
      <c r="Q46" s="544" t="s">
        <v>110</v>
      </c>
    </row>
    <row r="47" spans="1:17" ht="12.75">
      <c r="A47" s="30">
        <v>2</v>
      </c>
      <c r="B47" s="31"/>
      <c r="C47" s="113" t="s">
        <v>129</v>
      </c>
      <c r="D47" s="33" t="s">
        <v>130</v>
      </c>
      <c r="E47" s="34" t="s">
        <v>121</v>
      </c>
      <c r="F47" s="34" t="s">
        <v>121</v>
      </c>
      <c r="G47" s="35" t="s">
        <v>319</v>
      </c>
      <c r="H47" s="36" t="s">
        <v>66</v>
      </c>
      <c r="I47" s="37" t="s">
        <v>83</v>
      </c>
      <c r="J47" s="38" t="s">
        <v>131</v>
      </c>
      <c r="K47" s="39" t="s">
        <v>94</v>
      </c>
      <c r="L47" s="38" t="s">
        <v>132</v>
      </c>
      <c r="M47" s="40">
        <v>14.3</v>
      </c>
      <c r="N47" s="41">
        <v>16</v>
      </c>
      <c r="O47" s="41">
        <v>10.3</v>
      </c>
      <c r="P47" s="147" t="s">
        <v>110</v>
      </c>
      <c r="Q47" s="158" t="s">
        <v>110</v>
      </c>
    </row>
    <row r="48" spans="1:18" ht="12.75">
      <c r="A48" s="102">
        <v>3</v>
      </c>
      <c r="B48" s="31"/>
      <c r="C48" s="116" t="s">
        <v>79</v>
      </c>
      <c r="D48" s="104" t="s">
        <v>108</v>
      </c>
      <c r="E48" s="149" t="s">
        <v>121</v>
      </c>
      <c r="F48" s="149" t="s">
        <v>121</v>
      </c>
      <c r="G48" s="35" t="s">
        <v>319</v>
      </c>
      <c r="H48" s="107" t="s">
        <v>26</v>
      </c>
      <c r="I48" s="108" t="s">
        <v>31</v>
      </c>
      <c r="J48" s="109"/>
      <c r="K48" s="110" t="s">
        <v>33</v>
      </c>
      <c r="L48" s="109" t="s">
        <v>109</v>
      </c>
      <c r="M48" s="121">
        <v>14.3</v>
      </c>
      <c r="N48" s="122">
        <v>16</v>
      </c>
      <c r="O48" s="122">
        <v>11</v>
      </c>
      <c r="P48" s="147" t="s">
        <v>110</v>
      </c>
      <c r="Q48" s="148" t="s">
        <v>110</v>
      </c>
      <c r="R48" s="1" t="s">
        <v>111</v>
      </c>
    </row>
    <row r="49" spans="1:18" ht="12.75">
      <c r="A49" s="30">
        <v>4</v>
      </c>
      <c r="B49" s="31"/>
      <c r="C49" s="116" t="s">
        <v>81</v>
      </c>
      <c r="D49" s="638" t="s">
        <v>318</v>
      </c>
      <c r="E49" s="639"/>
      <c r="F49" s="640"/>
      <c r="G49" s="35"/>
      <c r="H49" s="36" t="s">
        <v>66</v>
      </c>
      <c r="I49" s="37" t="s">
        <v>83</v>
      </c>
      <c r="J49" s="38" t="s">
        <v>84</v>
      </c>
      <c r="K49" s="39" t="s">
        <v>44</v>
      </c>
      <c r="L49" s="38" t="s">
        <v>133</v>
      </c>
      <c r="M49" s="111">
        <v>15</v>
      </c>
      <c r="N49" s="112">
        <v>15</v>
      </c>
      <c r="O49" s="112">
        <v>11</v>
      </c>
      <c r="P49" s="147" t="s">
        <v>110</v>
      </c>
      <c r="Q49" s="148" t="s">
        <v>110</v>
      </c>
      <c r="R49" s="1" t="s">
        <v>134</v>
      </c>
    </row>
    <row r="50" spans="1:18" ht="12.75">
      <c r="A50" s="102">
        <v>5</v>
      </c>
      <c r="B50" s="31"/>
      <c r="C50" s="116" t="s">
        <v>114</v>
      </c>
      <c r="D50" s="104" t="s">
        <v>115</v>
      </c>
      <c r="E50" s="149" t="s">
        <v>121</v>
      </c>
      <c r="F50" s="149" t="s">
        <v>121</v>
      </c>
      <c r="G50" s="106"/>
      <c r="H50" s="107" t="s">
        <v>66</v>
      </c>
      <c r="I50" s="108" t="s">
        <v>116</v>
      </c>
      <c r="J50" s="150"/>
      <c r="K50" s="110" t="s">
        <v>39</v>
      </c>
      <c r="L50" s="109" t="s">
        <v>60</v>
      </c>
      <c r="M50" s="121">
        <v>15.15</v>
      </c>
      <c r="N50" s="122">
        <v>15</v>
      </c>
      <c r="O50" s="122">
        <v>11</v>
      </c>
      <c r="P50" s="147" t="s">
        <v>110</v>
      </c>
      <c r="Q50" s="148" t="s">
        <v>110</v>
      </c>
      <c r="R50" t="s">
        <v>321</v>
      </c>
    </row>
    <row r="51" spans="1:17" ht="12.75">
      <c r="A51" s="102">
        <v>6</v>
      </c>
      <c r="B51" s="31"/>
      <c r="C51" s="116" t="s">
        <v>112</v>
      </c>
      <c r="D51" s="104" t="s">
        <v>113</v>
      </c>
      <c r="E51" s="524" t="s">
        <v>121</v>
      </c>
      <c r="F51" s="153" t="s">
        <v>121</v>
      </c>
      <c r="G51" s="35" t="s">
        <v>319</v>
      </c>
      <c r="H51" s="531" t="s">
        <v>26</v>
      </c>
      <c r="I51" s="138" t="s">
        <v>42</v>
      </c>
      <c r="J51" s="535"/>
      <c r="K51" s="537" t="s">
        <v>28</v>
      </c>
      <c r="L51" s="535" t="s">
        <v>60</v>
      </c>
      <c r="M51" s="538">
        <v>15</v>
      </c>
      <c r="N51" s="540">
        <v>15</v>
      </c>
      <c r="O51" s="540">
        <v>10.3</v>
      </c>
      <c r="P51" s="147" t="s">
        <v>110</v>
      </c>
      <c r="Q51" s="148" t="s">
        <v>110</v>
      </c>
    </row>
    <row r="52" spans="1:17" ht="12.75">
      <c r="A52" s="57">
        <v>7</v>
      </c>
      <c r="B52" s="58"/>
      <c r="C52" s="103" t="s">
        <v>102</v>
      </c>
      <c r="D52" s="522" t="s">
        <v>137</v>
      </c>
      <c r="E52" s="60" t="s">
        <v>121</v>
      </c>
      <c r="F52" s="60" t="s">
        <v>121</v>
      </c>
      <c r="G52" s="35" t="s">
        <v>319</v>
      </c>
      <c r="H52" s="62" t="s">
        <v>26</v>
      </c>
      <c r="I52" s="63" t="s">
        <v>31</v>
      </c>
      <c r="J52" s="64"/>
      <c r="K52" s="65" t="s">
        <v>50</v>
      </c>
      <c r="L52" s="64" t="s">
        <v>73</v>
      </c>
      <c r="M52" s="539">
        <v>11.3</v>
      </c>
      <c r="N52" s="541">
        <v>13.3</v>
      </c>
      <c r="O52" s="541">
        <v>11.3</v>
      </c>
      <c r="P52" s="543" t="s">
        <v>110</v>
      </c>
      <c r="Q52" s="546" t="s">
        <v>110</v>
      </c>
    </row>
    <row r="53" spans="1:17" ht="12.75">
      <c r="A53" s="102">
        <v>8</v>
      </c>
      <c r="B53" s="31"/>
      <c r="C53" s="47" t="s">
        <v>127</v>
      </c>
      <c r="D53" s="104" t="s">
        <v>128</v>
      </c>
      <c r="E53" s="149" t="s">
        <v>121</v>
      </c>
      <c r="F53" s="149" t="s">
        <v>121</v>
      </c>
      <c r="G53" s="35" t="s">
        <v>319</v>
      </c>
      <c r="H53" s="107" t="s">
        <v>26</v>
      </c>
      <c r="I53" s="108" t="s">
        <v>31</v>
      </c>
      <c r="J53" s="109"/>
      <c r="K53" s="110" t="s">
        <v>88</v>
      </c>
      <c r="L53" s="109" t="s">
        <v>50</v>
      </c>
      <c r="M53" s="111">
        <v>10.3</v>
      </c>
      <c r="N53" s="112">
        <v>15.3</v>
      </c>
      <c r="O53" s="112">
        <v>10.3</v>
      </c>
      <c r="P53" s="147" t="s">
        <v>110</v>
      </c>
      <c r="Q53" s="148" t="s">
        <v>110</v>
      </c>
    </row>
    <row r="54" spans="1:17" ht="12.75">
      <c r="A54" s="124">
        <v>9</v>
      </c>
      <c r="B54" s="58"/>
      <c r="C54" s="159" t="s">
        <v>117</v>
      </c>
      <c r="D54" s="523" t="s">
        <v>118</v>
      </c>
      <c r="E54" s="622" t="s">
        <v>318</v>
      </c>
      <c r="F54" s="526"/>
      <c r="G54" s="35" t="s">
        <v>319</v>
      </c>
      <c r="H54" s="127" t="s">
        <v>36</v>
      </c>
      <c r="I54" s="128" t="s">
        <v>37</v>
      </c>
      <c r="J54" s="129"/>
      <c r="K54" s="130" t="s">
        <v>39</v>
      </c>
      <c r="L54" s="129" t="s">
        <v>50</v>
      </c>
      <c r="M54" s="154">
        <v>9.3</v>
      </c>
      <c r="N54" s="155">
        <v>14.3</v>
      </c>
      <c r="O54" s="155">
        <v>9.3</v>
      </c>
      <c r="P54" s="156" t="s">
        <v>110</v>
      </c>
      <c r="Q54" s="157" t="s">
        <v>110</v>
      </c>
    </row>
    <row r="55" spans="1:17" ht="12.75">
      <c r="A55" s="102">
        <v>10</v>
      </c>
      <c r="B55" s="160"/>
      <c r="C55" s="116" t="s">
        <v>119</v>
      </c>
      <c r="D55" s="152" t="s">
        <v>120</v>
      </c>
      <c r="E55" s="620" t="s">
        <v>121</v>
      </c>
      <c r="F55" s="620" t="s">
        <v>121</v>
      </c>
      <c r="G55" s="35" t="s">
        <v>319</v>
      </c>
      <c r="H55" s="529" t="s">
        <v>66</v>
      </c>
      <c r="I55" s="532" t="s">
        <v>83</v>
      </c>
      <c r="J55" s="43" t="s">
        <v>122</v>
      </c>
      <c r="K55" s="43" t="s">
        <v>88</v>
      </c>
      <c r="L55" s="112" t="s">
        <v>123</v>
      </c>
      <c r="M55" s="110">
        <v>10.45</v>
      </c>
      <c r="N55" s="43">
        <v>15</v>
      </c>
      <c r="O55" s="43">
        <v>10.45</v>
      </c>
      <c r="P55" s="147" t="s">
        <v>110</v>
      </c>
      <c r="Q55" s="148" t="s">
        <v>110</v>
      </c>
    </row>
    <row r="56" spans="1:17" ht="12.75">
      <c r="A56" s="518">
        <v>11</v>
      </c>
      <c r="B56" s="162"/>
      <c r="C56" s="519" t="s">
        <v>124</v>
      </c>
      <c r="D56" s="521" t="s">
        <v>125</v>
      </c>
      <c r="E56" s="525" t="s">
        <v>121</v>
      </c>
      <c r="F56" s="525" t="s">
        <v>121</v>
      </c>
      <c r="G56" s="35" t="s">
        <v>319</v>
      </c>
      <c r="H56" s="164" t="s">
        <v>26</v>
      </c>
      <c r="I56" s="165" t="s">
        <v>126</v>
      </c>
      <c r="J56" s="166"/>
      <c r="K56" s="166" t="s">
        <v>43</v>
      </c>
      <c r="L56" s="167" t="s">
        <v>28</v>
      </c>
      <c r="M56" s="536">
        <v>15</v>
      </c>
      <c r="N56" s="166">
        <v>15</v>
      </c>
      <c r="O56" s="166">
        <v>10.3</v>
      </c>
      <c r="P56" s="198" t="s">
        <v>110</v>
      </c>
      <c r="Q56" s="545" t="s">
        <v>110</v>
      </c>
    </row>
    <row r="57" spans="1:17" ht="12.75">
      <c r="A57" s="168">
        <v>12</v>
      </c>
      <c r="B57" s="169"/>
      <c r="C57" s="170" t="s">
        <v>138</v>
      </c>
      <c r="D57" s="171" t="s">
        <v>139</v>
      </c>
      <c r="E57" s="172" t="s">
        <v>318</v>
      </c>
      <c r="F57" s="172"/>
      <c r="G57" s="173"/>
      <c r="H57" s="174" t="s">
        <v>26</v>
      </c>
      <c r="I57" s="133" t="s">
        <v>31</v>
      </c>
      <c r="J57" s="132"/>
      <c r="K57" s="132" t="s">
        <v>140</v>
      </c>
      <c r="L57" s="175"/>
      <c r="M57" s="176">
        <v>14.3</v>
      </c>
      <c r="N57" s="78">
        <v>14.3</v>
      </c>
      <c r="O57" s="78">
        <v>9.3</v>
      </c>
      <c r="P57" s="177" t="s">
        <v>110</v>
      </c>
      <c r="Q57" s="178" t="s">
        <v>110</v>
      </c>
    </row>
    <row r="58" spans="1:17" s="179" customFormat="1" ht="12.75">
      <c r="A58" s="136"/>
      <c r="C58" s="180"/>
      <c r="D58" s="181"/>
      <c r="E58" s="182"/>
      <c r="F58" s="182"/>
      <c r="G58" s="183"/>
      <c r="H58" s="184"/>
      <c r="I58" s="138"/>
      <c r="J58" s="138"/>
      <c r="K58" s="138"/>
      <c r="L58" s="138"/>
      <c r="M58" s="138"/>
      <c r="N58" s="138"/>
      <c r="O58" s="138"/>
      <c r="P58" s="184"/>
      <c r="Q58" s="184"/>
    </row>
    <row r="59" spans="1:17" ht="12.75">
      <c r="A59" s="79"/>
      <c r="B59" s="4"/>
      <c r="C59" s="185"/>
      <c r="D59" s="186"/>
      <c r="E59" s="187"/>
      <c r="F59" s="186"/>
      <c r="G59" s="188"/>
      <c r="H59" s="189"/>
      <c r="I59" s="190"/>
      <c r="J59" s="190"/>
      <c r="K59" s="190"/>
      <c r="L59" s="190"/>
      <c r="M59" s="190"/>
      <c r="N59" s="190"/>
      <c r="O59" s="190"/>
      <c r="P59" s="189"/>
      <c r="Q59" s="189"/>
    </row>
    <row r="60" spans="1:17" s="2" customFormat="1" ht="12.75">
      <c r="A60" s="644" t="s">
        <v>2</v>
      </c>
      <c r="B60" s="644"/>
      <c r="C60" s="8" t="s">
        <v>141</v>
      </c>
      <c r="D60" s="642" t="s">
        <v>4</v>
      </c>
      <c r="E60" s="642"/>
      <c r="F60" s="642"/>
      <c r="G60" s="642"/>
      <c r="H60" s="642" t="s">
        <v>5</v>
      </c>
      <c r="I60" s="642"/>
      <c r="J60" s="642"/>
      <c r="K60" s="642" t="s">
        <v>6</v>
      </c>
      <c r="L60" s="642"/>
      <c r="M60" s="642" t="s">
        <v>7</v>
      </c>
      <c r="N60" s="642"/>
      <c r="O60" s="642"/>
      <c r="P60" s="642"/>
      <c r="Q60" s="642"/>
    </row>
    <row r="61" spans="1:17" s="2" customFormat="1" ht="12.75">
      <c r="A61" s="645" t="s">
        <v>8</v>
      </c>
      <c r="B61" s="645"/>
      <c r="C61" s="143" t="s">
        <v>9</v>
      </c>
      <c r="D61" s="23" t="s">
        <v>10</v>
      </c>
      <c r="E61" s="11" t="s">
        <v>11</v>
      </c>
      <c r="F61" s="11" t="s">
        <v>12</v>
      </c>
      <c r="G61" s="12" t="s">
        <v>142</v>
      </c>
      <c r="H61" s="646" t="s">
        <v>14</v>
      </c>
      <c r="I61" s="646"/>
      <c r="J61" s="12" t="s">
        <v>15</v>
      </c>
      <c r="K61" s="13"/>
      <c r="L61" s="12"/>
      <c r="M61" s="14" t="s">
        <v>16</v>
      </c>
      <c r="N61" s="641" t="s">
        <v>17</v>
      </c>
      <c r="O61" s="641"/>
      <c r="P61" s="643" t="s">
        <v>18</v>
      </c>
      <c r="Q61" s="643"/>
    </row>
    <row r="62" spans="1:17" s="2" customFormat="1" ht="12.75">
      <c r="A62" s="144" t="s">
        <v>19</v>
      </c>
      <c r="B62" s="16" t="s">
        <v>20</v>
      </c>
      <c r="C62" s="191"/>
      <c r="D62" s="23"/>
      <c r="E62" s="18" t="s">
        <v>21</v>
      </c>
      <c r="F62" s="18"/>
      <c r="G62" s="19">
        <v>0.5</v>
      </c>
      <c r="H62" s="87"/>
      <c r="I62" s="88"/>
      <c r="J62" s="89"/>
      <c r="K62" s="87"/>
      <c r="L62" s="89"/>
      <c r="M62" s="22" t="s">
        <v>22</v>
      </c>
      <c r="N62" s="18" t="s">
        <v>23</v>
      </c>
      <c r="O62" s="18" t="s">
        <v>22</v>
      </c>
      <c r="P62" s="23" t="s">
        <v>23</v>
      </c>
      <c r="Q62" s="21" t="s">
        <v>22</v>
      </c>
    </row>
    <row r="63" spans="1:17" ht="12.75">
      <c r="A63" s="24">
        <v>1</v>
      </c>
      <c r="B63" s="25"/>
      <c r="C63" s="547" t="s">
        <v>165</v>
      </c>
      <c r="D63" s="549" t="s">
        <v>166</v>
      </c>
      <c r="E63" s="566" t="s">
        <v>121</v>
      </c>
      <c r="F63" s="566" t="s">
        <v>121</v>
      </c>
      <c r="G63" s="93"/>
      <c r="H63" s="552" t="s">
        <v>36</v>
      </c>
      <c r="I63" s="553" t="s">
        <v>37</v>
      </c>
      <c r="J63" s="554"/>
      <c r="K63" s="555" t="s">
        <v>91</v>
      </c>
      <c r="L63" s="554" t="s">
        <v>50</v>
      </c>
      <c r="M63" s="98">
        <v>10.15</v>
      </c>
      <c r="N63" s="99">
        <v>16</v>
      </c>
      <c r="O63" s="99">
        <v>10.15</v>
      </c>
      <c r="P63" s="565" t="s">
        <v>110</v>
      </c>
      <c r="Q63" s="93" t="s">
        <v>110</v>
      </c>
    </row>
    <row r="64" spans="1:26" ht="12.75">
      <c r="A64" s="518">
        <v>2</v>
      </c>
      <c r="B64" s="192"/>
      <c r="C64" s="193" t="s">
        <v>169</v>
      </c>
      <c r="D64" s="632" t="s">
        <v>106</v>
      </c>
      <c r="E64" s="633"/>
      <c r="F64" s="634"/>
      <c r="G64" s="35" t="s">
        <v>319</v>
      </c>
      <c r="H64" s="30" t="s">
        <v>36</v>
      </c>
      <c r="I64" s="199" t="s">
        <v>37</v>
      </c>
      <c r="J64" s="31"/>
      <c r="K64" s="556" t="s">
        <v>91</v>
      </c>
      <c r="L64" s="31" t="s">
        <v>50</v>
      </c>
      <c r="M64" s="559">
        <v>14.15</v>
      </c>
      <c r="N64" s="563">
        <v>16</v>
      </c>
      <c r="O64" s="563">
        <v>10.3</v>
      </c>
      <c r="P64" s="200" t="s">
        <v>110</v>
      </c>
      <c r="Q64" s="201" t="s">
        <v>110</v>
      </c>
      <c r="S64" s="210"/>
      <c r="T64" s="210"/>
      <c r="U64" s="210"/>
      <c r="V64" s="210"/>
      <c r="W64" s="210"/>
      <c r="X64" s="210"/>
      <c r="Y64" s="210"/>
      <c r="Z64" s="210"/>
    </row>
    <row r="65" spans="1:17" ht="12.75">
      <c r="A65" s="30">
        <v>3</v>
      </c>
      <c r="B65" s="31"/>
      <c r="C65" s="195" t="s">
        <v>158</v>
      </c>
      <c r="D65" s="196" t="s">
        <v>159</v>
      </c>
      <c r="E65" s="620" t="s">
        <v>121</v>
      </c>
      <c r="F65" s="620" t="s">
        <v>121</v>
      </c>
      <c r="G65" s="35" t="s">
        <v>319</v>
      </c>
      <c r="H65" s="107" t="s">
        <v>36</v>
      </c>
      <c r="I65" s="108" t="s">
        <v>37</v>
      </c>
      <c r="J65" s="109"/>
      <c r="K65" s="110" t="s">
        <v>50</v>
      </c>
      <c r="L65" s="109" t="s">
        <v>28</v>
      </c>
      <c r="M65" s="121">
        <v>11</v>
      </c>
      <c r="N65" s="122">
        <v>16</v>
      </c>
      <c r="O65" s="122">
        <v>11</v>
      </c>
      <c r="P65" s="147" t="s">
        <v>110</v>
      </c>
      <c r="Q65" s="148" t="s">
        <v>110</v>
      </c>
    </row>
    <row r="66" spans="1:17" ht="12.75">
      <c r="A66" s="30">
        <v>4</v>
      </c>
      <c r="B66" s="31"/>
      <c r="C66" s="195" t="s">
        <v>163</v>
      </c>
      <c r="D66" s="104" t="s">
        <v>164</v>
      </c>
      <c r="E66" s="524" t="s">
        <v>121</v>
      </c>
      <c r="F66" s="524" t="s">
        <v>121</v>
      </c>
      <c r="G66" s="35" t="s">
        <v>319</v>
      </c>
      <c r="H66" s="107" t="s">
        <v>36</v>
      </c>
      <c r="I66" s="108" t="s">
        <v>37</v>
      </c>
      <c r="J66" s="109"/>
      <c r="K66" s="110" t="s">
        <v>50</v>
      </c>
      <c r="L66" s="109" t="s">
        <v>44</v>
      </c>
      <c r="M66" s="111">
        <v>10</v>
      </c>
      <c r="N66" s="112">
        <v>16</v>
      </c>
      <c r="O66" s="112">
        <v>10</v>
      </c>
      <c r="P66" s="147" t="s">
        <v>110</v>
      </c>
      <c r="Q66" s="148" t="s">
        <v>110</v>
      </c>
    </row>
    <row r="67" spans="1:17" ht="12.75">
      <c r="A67" s="30">
        <v>5</v>
      </c>
      <c r="B67" s="31"/>
      <c r="C67" s="195" t="s">
        <v>313</v>
      </c>
      <c r="D67" s="632" t="s">
        <v>106</v>
      </c>
      <c r="E67" s="633"/>
      <c r="F67" s="634"/>
      <c r="G67" s="35" t="s">
        <v>319</v>
      </c>
      <c r="H67" s="107" t="s">
        <v>26</v>
      </c>
      <c r="I67" s="108" t="s">
        <v>144</v>
      </c>
      <c r="J67" s="109"/>
      <c r="K67" s="110" t="s">
        <v>91</v>
      </c>
      <c r="L67" s="109" t="s">
        <v>123</v>
      </c>
      <c r="M67" s="111">
        <v>10.15</v>
      </c>
      <c r="N67" s="112">
        <v>16</v>
      </c>
      <c r="O67" s="112">
        <v>10.15</v>
      </c>
      <c r="P67" s="147" t="s">
        <v>110</v>
      </c>
      <c r="Q67" s="148" t="s">
        <v>110</v>
      </c>
    </row>
    <row r="68" spans="1:17" ht="12.75">
      <c r="A68" s="30">
        <v>6</v>
      </c>
      <c r="B68" s="31"/>
      <c r="C68" s="195" t="s">
        <v>95</v>
      </c>
      <c r="D68" s="152" t="s">
        <v>160</v>
      </c>
      <c r="E68" s="567" t="s">
        <v>121</v>
      </c>
      <c r="F68" s="620" t="s">
        <v>121</v>
      </c>
      <c r="G68" s="35" t="s">
        <v>319</v>
      </c>
      <c r="H68" s="117" t="s">
        <v>26</v>
      </c>
      <c r="I68" s="118" t="s">
        <v>161</v>
      </c>
      <c r="J68" s="119"/>
      <c r="K68" s="120" t="s">
        <v>50</v>
      </c>
      <c r="L68" s="119" t="s">
        <v>162</v>
      </c>
      <c r="M68" s="111">
        <v>10.3</v>
      </c>
      <c r="N68" s="112">
        <v>16</v>
      </c>
      <c r="O68" s="112">
        <v>10.3</v>
      </c>
      <c r="P68" s="147" t="s">
        <v>110</v>
      </c>
      <c r="Q68" s="151" t="s">
        <v>110</v>
      </c>
    </row>
    <row r="69" spans="1:17" ht="12.75">
      <c r="A69" s="30">
        <v>7</v>
      </c>
      <c r="B69" s="31"/>
      <c r="C69" s="195" t="s">
        <v>312</v>
      </c>
      <c r="D69" s="104" t="s">
        <v>156</v>
      </c>
      <c r="E69" s="524" t="s">
        <v>121</v>
      </c>
      <c r="F69" s="524" t="s">
        <v>121</v>
      </c>
      <c r="G69" s="35" t="s">
        <v>319</v>
      </c>
      <c r="H69" s="107" t="s">
        <v>36</v>
      </c>
      <c r="I69" s="108" t="s">
        <v>37</v>
      </c>
      <c r="J69" s="109"/>
      <c r="K69" s="110" t="s">
        <v>157</v>
      </c>
      <c r="L69" s="109" t="s">
        <v>43</v>
      </c>
      <c r="M69" s="121">
        <v>10.3</v>
      </c>
      <c r="N69" s="122">
        <v>16</v>
      </c>
      <c r="O69" s="122">
        <v>10.3</v>
      </c>
      <c r="P69" s="147" t="s">
        <v>110</v>
      </c>
      <c r="Q69" s="148" t="s">
        <v>110</v>
      </c>
    </row>
    <row r="70" spans="1:17" ht="12.75">
      <c r="A70" s="30">
        <v>8</v>
      </c>
      <c r="B70" s="31"/>
      <c r="C70" s="197" t="s">
        <v>154</v>
      </c>
      <c r="D70" s="632" t="s">
        <v>106</v>
      </c>
      <c r="E70" s="633"/>
      <c r="F70" s="634"/>
      <c r="G70" s="527" t="s">
        <v>319</v>
      </c>
      <c r="H70" s="94" t="s">
        <v>36</v>
      </c>
      <c r="I70" s="95" t="s">
        <v>37</v>
      </c>
      <c r="J70" s="96"/>
      <c r="K70" s="97" t="s">
        <v>43</v>
      </c>
      <c r="L70" s="96" t="s">
        <v>28</v>
      </c>
      <c r="M70" s="557">
        <v>10.3</v>
      </c>
      <c r="N70" s="560">
        <v>16</v>
      </c>
      <c r="O70" s="560">
        <v>10.3</v>
      </c>
      <c r="P70" s="198" t="s">
        <v>110</v>
      </c>
      <c r="Q70" s="545" t="s">
        <v>110</v>
      </c>
    </row>
    <row r="71" spans="1:18" ht="12.75">
      <c r="A71" s="30">
        <v>9</v>
      </c>
      <c r="B71" s="31"/>
      <c r="C71" s="195" t="s">
        <v>100</v>
      </c>
      <c r="D71" s="152" t="s">
        <v>148</v>
      </c>
      <c r="E71" s="620" t="s">
        <v>121</v>
      </c>
      <c r="F71" s="620" t="s">
        <v>121</v>
      </c>
      <c r="G71" s="106"/>
      <c r="H71" s="107" t="s">
        <v>36</v>
      </c>
      <c r="I71" s="108" t="s">
        <v>37</v>
      </c>
      <c r="J71" s="109"/>
      <c r="K71" s="110" t="s">
        <v>50</v>
      </c>
      <c r="L71" s="109" t="s">
        <v>28</v>
      </c>
      <c r="M71" s="121">
        <v>12</v>
      </c>
      <c r="N71" s="122">
        <v>14.3</v>
      </c>
      <c r="O71" s="122">
        <v>11.55</v>
      </c>
      <c r="P71" s="147" t="s">
        <v>110</v>
      </c>
      <c r="Q71" s="148" t="s">
        <v>110</v>
      </c>
      <c r="R71" s="1" t="s">
        <v>149</v>
      </c>
    </row>
    <row r="72" spans="1:18" ht="12.75">
      <c r="A72" s="57">
        <v>10</v>
      </c>
      <c r="B72" s="58"/>
      <c r="C72" s="69" t="s">
        <v>150</v>
      </c>
      <c r="D72" s="548" t="s">
        <v>151</v>
      </c>
      <c r="E72" s="621" t="s">
        <v>121</v>
      </c>
      <c r="F72" s="621" t="s">
        <v>121</v>
      </c>
      <c r="G72" s="35" t="s">
        <v>319</v>
      </c>
      <c r="H72" s="127" t="s">
        <v>66</v>
      </c>
      <c r="I72" s="128" t="s">
        <v>67</v>
      </c>
      <c r="J72" s="129" t="s">
        <v>152</v>
      </c>
      <c r="K72" s="130" t="s">
        <v>60</v>
      </c>
      <c r="L72" s="129" t="s">
        <v>73</v>
      </c>
      <c r="M72" s="558"/>
      <c r="N72" s="561"/>
      <c r="O72" s="561"/>
      <c r="P72" s="564" t="s">
        <v>110</v>
      </c>
      <c r="Q72" s="528" t="s">
        <v>110</v>
      </c>
      <c r="R72" s="1" t="s">
        <v>153</v>
      </c>
    </row>
    <row r="73" spans="1:23" ht="12.75">
      <c r="A73" s="30">
        <v>11</v>
      </c>
      <c r="B73" s="160"/>
      <c r="C73" s="193" t="s">
        <v>145</v>
      </c>
      <c r="D73" s="632" t="s">
        <v>106</v>
      </c>
      <c r="E73" s="633"/>
      <c r="F73" s="634"/>
      <c r="G73" s="551" t="s">
        <v>320</v>
      </c>
      <c r="H73" s="107" t="s">
        <v>36</v>
      </c>
      <c r="I73" s="108" t="s">
        <v>37</v>
      </c>
      <c r="J73" s="109"/>
      <c r="K73" s="532" t="s">
        <v>146</v>
      </c>
      <c r="L73" s="112" t="s">
        <v>147</v>
      </c>
      <c r="M73" s="110">
        <v>10.3</v>
      </c>
      <c r="N73" s="562">
        <v>16.3</v>
      </c>
      <c r="O73" s="43">
        <v>10.3</v>
      </c>
      <c r="P73" s="147" t="s">
        <v>110</v>
      </c>
      <c r="Q73" s="148" t="s">
        <v>110</v>
      </c>
      <c r="R73" s="615" t="s">
        <v>315</v>
      </c>
      <c r="S73" s="569"/>
      <c r="T73" s="569"/>
      <c r="U73" s="210"/>
      <c r="V73" s="210"/>
      <c r="W73" s="210"/>
    </row>
    <row r="74" spans="1:19" ht="12.75">
      <c r="A74" s="72">
        <v>12</v>
      </c>
      <c r="B74" s="169"/>
      <c r="C74" s="202" t="s">
        <v>167</v>
      </c>
      <c r="D74" s="550" t="s">
        <v>168</v>
      </c>
      <c r="E74" s="623" t="s">
        <v>318</v>
      </c>
      <c r="F74" s="568"/>
      <c r="G74" s="169"/>
      <c r="H74" s="168" t="s">
        <v>26</v>
      </c>
      <c r="I74" s="203" t="s">
        <v>31</v>
      </c>
      <c r="J74" s="73"/>
      <c r="K74" s="204" t="s">
        <v>91</v>
      </c>
      <c r="L74" s="169" t="s">
        <v>50</v>
      </c>
      <c r="M74" s="205">
        <v>10.3</v>
      </c>
      <c r="N74" s="206">
        <v>16</v>
      </c>
      <c r="O74" s="206">
        <v>10.3</v>
      </c>
      <c r="P74" s="207" t="s">
        <v>110</v>
      </c>
      <c r="Q74" s="208" t="s">
        <v>110</v>
      </c>
      <c r="S74" s="209"/>
    </row>
    <row r="75" ht="12.75">
      <c r="S75" s="209"/>
    </row>
  </sheetData>
  <mergeCells count="43">
    <mergeCell ref="D70:F70"/>
    <mergeCell ref="D64:F64"/>
    <mergeCell ref="D67:F67"/>
    <mergeCell ref="K20:L20"/>
    <mergeCell ref="M3:Q3"/>
    <mergeCell ref="A4:B4"/>
    <mergeCell ref="H4:I4"/>
    <mergeCell ref="N4:O4"/>
    <mergeCell ref="P4:Q4"/>
    <mergeCell ref="A3:B3"/>
    <mergeCell ref="D3:G3"/>
    <mergeCell ref="H3:J3"/>
    <mergeCell ref="K3:L3"/>
    <mergeCell ref="N21:O21"/>
    <mergeCell ref="P21:Q21"/>
    <mergeCell ref="A20:B20"/>
    <mergeCell ref="D20:G20"/>
    <mergeCell ref="H20:J20"/>
    <mergeCell ref="A44:B44"/>
    <mergeCell ref="H44:I44"/>
    <mergeCell ref="A21:B21"/>
    <mergeCell ref="H21:I21"/>
    <mergeCell ref="D26:F26"/>
    <mergeCell ref="K43:L43"/>
    <mergeCell ref="M43:Q43"/>
    <mergeCell ref="A43:B43"/>
    <mergeCell ref="D43:G43"/>
    <mergeCell ref="H43:J43"/>
    <mergeCell ref="A60:B60"/>
    <mergeCell ref="D60:G60"/>
    <mergeCell ref="H60:J60"/>
    <mergeCell ref="A61:B61"/>
    <mergeCell ref="H61:I61"/>
    <mergeCell ref="D73:F73"/>
    <mergeCell ref="D9:F9"/>
    <mergeCell ref="D49:F49"/>
    <mergeCell ref="N61:O61"/>
    <mergeCell ref="N44:O44"/>
    <mergeCell ref="M20:Q20"/>
    <mergeCell ref="P61:Q61"/>
    <mergeCell ref="M60:Q60"/>
    <mergeCell ref="P44:Q44"/>
    <mergeCell ref="K60:L60"/>
  </mergeCells>
  <printOptions horizontalCentered="1"/>
  <pageMargins left="0" right="0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24.421875" style="1" customWidth="1"/>
    <col min="2" max="2" width="34.7109375" style="1" customWidth="1"/>
    <col min="3" max="3" width="11.00390625" style="4" customWidth="1"/>
    <col min="4" max="4" width="26.8515625" style="210" customWidth="1"/>
    <col min="5" max="5" width="9.140625" style="1" customWidth="1"/>
    <col min="6" max="6" width="16.8515625" style="1" customWidth="1"/>
    <col min="7" max="16384" width="9.140625" style="1" customWidth="1"/>
  </cols>
  <sheetData>
    <row r="1" spans="1:4" ht="26.25">
      <c r="A1" s="570" t="s">
        <v>170</v>
      </c>
      <c r="B1" s="210"/>
      <c r="C1" s="1"/>
      <c r="D1" s="1"/>
    </row>
    <row r="2" spans="1:4" ht="12.75">
      <c r="A2" s="4"/>
      <c r="B2" s="210" t="s">
        <v>171</v>
      </c>
      <c r="C2" s="1" t="s">
        <v>172</v>
      </c>
      <c r="D2" s="1"/>
    </row>
    <row r="3" spans="1:2" s="2" customFormat="1" ht="12.75">
      <c r="A3" s="211" t="s">
        <v>3</v>
      </c>
      <c r="B3" s="212"/>
    </row>
    <row r="4" spans="1:4" s="2" customFormat="1" ht="12.75">
      <c r="A4" s="140"/>
      <c r="C4" s="213"/>
      <c r="D4" s="212"/>
    </row>
    <row r="5" spans="1:7" ht="12.75">
      <c r="A5" s="80" t="s">
        <v>24</v>
      </c>
      <c r="B5" s="210"/>
      <c r="C5" s="81"/>
      <c r="E5" s="210"/>
      <c r="F5" s="210"/>
      <c r="G5" s="210"/>
    </row>
    <row r="6" spans="1:7" ht="12.75">
      <c r="A6" s="80" t="s">
        <v>29</v>
      </c>
      <c r="B6" s="210"/>
      <c r="C6" s="214"/>
      <c r="E6" s="210"/>
      <c r="F6" s="210"/>
      <c r="G6" s="210"/>
    </row>
    <row r="7" spans="1:7" ht="12.75">
      <c r="A7" s="80" t="s">
        <v>34</v>
      </c>
      <c r="B7" s="194" t="s">
        <v>173</v>
      </c>
      <c r="C7" s="214" t="s">
        <v>121</v>
      </c>
      <c r="E7" s="210"/>
      <c r="F7" s="210"/>
      <c r="G7" s="210"/>
    </row>
    <row r="8" spans="1:7" ht="12.75">
      <c r="A8" s="80" t="s">
        <v>40</v>
      </c>
      <c r="B8" s="80"/>
      <c r="C8" s="215"/>
      <c r="E8" s="210"/>
      <c r="F8" s="210"/>
      <c r="G8" s="210"/>
    </row>
    <row r="9" spans="1:7" ht="12.75">
      <c r="A9" s="216" t="s">
        <v>45</v>
      </c>
      <c r="B9" s="216"/>
      <c r="C9" s="214"/>
      <c r="E9" s="210"/>
      <c r="F9" s="210"/>
      <c r="G9" s="210"/>
    </row>
    <row r="10" spans="1:7" ht="12.75">
      <c r="A10" s="80" t="s">
        <v>51</v>
      </c>
      <c r="B10" s="80"/>
      <c r="C10" s="81"/>
      <c r="E10" s="210"/>
      <c r="F10" s="210"/>
      <c r="G10" s="210"/>
    </row>
    <row r="11" spans="1:7" ht="12.75">
      <c r="A11" s="216" t="s">
        <v>53</v>
      </c>
      <c r="E11" s="210"/>
      <c r="F11" s="210"/>
      <c r="G11" s="210"/>
    </row>
    <row r="12" spans="1:7" ht="12.75">
      <c r="A12" s="217" t="s">
        <v>56</v>
      </c>
      <c r="B12" s="194" t="s">
        <v>174</v>
      </c>
      <c r="C12" s="81" t="s">
        <v>121</v>
      </c>
      <c r="E12" s="210"/>
      <c r="F12" s="210"/>
      <c r="G12" s="210"/>
    </row>
    <row r="13" spans="1:7" ht="12.75">
      <c r="A13" s="216" t="s">
        <v>61</v>
      </c>
      <c r="B13" s="194" t="s">
        <v>174</v>
      </c>
      <c r="C13" s="81" t="s">
        <v>121</v>
      </c>
      <c r="E13" s="210"/>
      <c r="F13" s="210"/>
      <c r="G13" s="210"/>
    </row>
    <row r="14" spans="1:7" ht="12.75">
      <c r="A14" s="80" t="s">
        <v>64</v>
      </c>
      <c r="B14" s="80"/>
      <c r="C14" s="81"/>
      <c r="E14" s="210"/>
      <c r="F14" s="210"/>
      <c r="G14" s="210"/>
    </row>
    <row r="15" spans="1:7" ht="12.75">
      <c r="A15" s="80" t="s">
        <v>69</v>
      </c>
      <c r="B15" s="614" t="s">
        <v>314</v>
      </c>
      <c r="C15" s="81" t="s">
        <v>121</v>
      </c>
      <c r="E15" s="210"/>
      <c r="F15" s="210"/>
      <c r="G15" s="210"/>
    </row>
    <row r="16" spans="1:7" ht="12.75">
      <c r="A16" s="218" t="s">
        <v>71</v>
      </c>
      <c r="B16" s="218"/>
      <c r="C16" s="81"/>
      <c r="E16" s="210"/>
      <c r="F16" s="210"/>
      <c r="G16" s="210"/>
    </row>
    <row r="17" spans="1:7" ht="12.75">
      <c r="A17" s="4"/>
      <c r="C17" s="219"/>
      <c r="E17" s="210"/>
      <c r="F17" s="210"/>
      <c r="G17" s="210"/>
    </row>
    <row r="18" spans="1:7" ht="12.75">
      <c r="A18" s="211" t="s">
        <v>74</v>
      </c>
      <c r="E18" s="210"/>
      <c r="F18" s="210"/>
      <c r="G18" s="210"/>
    </row>
    <row r="19" spans="1:7" ht="12.75">
      <c r="A19" s="4"/>
      <c r="C19" s="213"/>
      <c r="E19" s="210"/>
      <c r="F19" s="210"/>
      <c r="G19" s="210"/>
    </row>
    <row r="20" spans="1:7" ht="12.75">
      <c r="A20" s="216" t="s">
        <v>75</v>
      </c>
      <c r="B20" s="194" t="s">
        <v>174</v>
      </c>
      <c r="C20" s="214" t="s">
        <v>121</v>
      </c>
      <c r="E20" s="210"/>
      <c r="F20" s="210"/>
      <c r="G20" s="210"/>
    </row>
    <row r="21" spans="1:7" ht="12.75">
      <c r="A21" s="216" t="s">
        <v>79</v>
      </c>
      <c r="B21" s="479" t="s">
        <v>175</v>
      </c>
      <c r="C21" s="81" t="s">
        <v>121</v>
      </c>
      <c r="E21" s="210"/>
      <c r="F21" s="210"/>
      <c r="G21" s="210"/>
    </row>
    <row r="22" spans="1:7" ht="12.75">
      <c r="A22" s="80" t="s">
        <v>81</v>
      </c>
      <c r="B22" s="478" t="s">
        <v>175</v>
      </c>
      <c r="C22" s="81" t="s">
        <v>121</v>
      </c>
      <c r="E22" s="210"/>
      <c r="F22" s="210"/>
      <c r="G22" s="210"/>
    </row>
    <row r="23" spans="1:7" ht="12.75">
      <c r="A23" s="216" t="s">
        <v>86</v>
      </c>
      <c r="C23" s="214"/>
      <c r="E23" s="210"/>
      <c r="F23" s="210"/>
      <c r="G23" s="210"/>
    </row>
    <row r="24" spans="1:7" ht="12.75">
      <c r="A24" s="216" t="s">
        <v>89</v>
      </c>
      <c r="C24" s="214"/>
      <c r="E24" s="210"/>
      <c r="F24" s="210"/>
      <c r="G24" s="210"/>
    </row>
    <row r="25" spans="1:7" ht="12.75">
      <c r="A25" s="216" t="s">
        <v>92</v>
      </c>
      <c r="C25" s="214"/>
      <c r="E25" s="210"/>
      <c r="F25" s="210"/>
      <c r="G25" s="210"/>
    </row>
    <row r="26" spans="1:7" ht="12.75">
      <c r="A26" s="216" t="s">
        <v>95</v>
      </c>
      <c r="B26" s="194" t="s">
        <v>174</v>
      </c>
      <c r="C26" s="214" t="s">
        <v>121</v>
      </c>
      <c r="E26" s="210"/>
      <c r="F26" s="210"/>
      <c r="G26" s="210"/>
    </row>
    <row r="27" spans="1:7" ht="12.75">
      <c r="A27" s="216" t="s">
        <v>56</v>
      </c>
      <c r="B27" s="194" t="s">
        <v>174</v>
      </c>
      <c r="C27" s="214" t="s">
        <v>121</v>
      </c>
      <c r="E27" s="210"/>
      <c r="F27" s="210"/>
      <c r="G27" s="210"/>
    </row>
    <row r="28" spans="1:7" ht="12.75">
      <c r="A28" s="216" t="s">
        <v>61</v>
      </c>
      <c r="B28" s="194" t="s">
        <v>174</v>
      </c>
      <c r="C28" s="214" t="s">
        <v>121</v>
      </c>
      <c r="E28" s="210"/>
      <c r="F28" s="210"/>
      <c r="G28" s="210"/>
    </row>
    <row r="29" spans="1:7" ht="12.75">
      <c r="A29" s="80" t="s">
        <v>100</v>
      </c>
      <c r="B29" s="220" t="s">
        <v>174</v>
      </c>
      <c r="C29" s="214" t="s">
        <v>296</v>
      </c>
      <c r="D29" s="477"/>
      <c r="E29" s="210"/>
      <c r="F29" s="210"/>
      <c r="G29" s="210"/>
    </row>
    <row r="30" spans="1:7" ht="12.75">
      <c r="A30" s="180" t="s">
        <v>102</v>
      </c>
      <c r="B30" s="194" t="s">
        <v>174</v>
      </c>
      <c r="C30" s="214" t="s">
        <v>121</v>
      </c>
      <c r="E30" s="210"/>
      <c r="F30" s="210"/>
      <c r="G30" s="210"/>
    </row>
    <row r="31" spans="1:7" ht="12.75">
      <c r="A31" s="135" t="s">
        <v>105</v>
      </c>
      <c r="C31" s="219"/>
      <c r="E31" s="210"/>
      <c r="F31" s="210"/>
      <c r="G31" s="210"/>
    </row>
    <row r="32" spans="1:7" s="2" customFormat="1" ht="12.75">
      <c r="A32" s="140"/>
      <c r="C32" s="1"/>
      <c r="D32" s="212"/>
      <c r="E32" s="212"/>
      <c r="F32" s="212"/>
      <c r="G32" s="212"/>
    </row>
    <row r="33" spans="1:7" s="2" customFormat="1" ht="12.75">
      <c r="A33" s="211" t="s">
        <v>107</v>
      </c>
      <c r="D33" s="212"/>
      <c r="E33" s="212"/>
      <c r="F33" s="212"/>
      <c r="G33" s="212"/>
    </row>
    <row r="34" spans="1:7" s="2" customFormat="1" ht="12.75">
      <c r="A34" s="140"/>
      <c r="C34" s="221"/>
      <c r="D34" s="212"/>
      <c r="E34" s="212"/>
      <c r="F34" s="212"/>
      <c r="G34" s="212"/>
    </row>
    <row r="35" spans="1:7" ht="12.75">
      <c r="A35" s="216" t="s">
        <v>79</v>
      </c>
      <c r="B35" s="479" t="s">
        <v>175</v>
      </c>
      <c r="C35" s="214" t="s">
        <v>121</v>
      </c>
      <c r="E35" s="210"/>
      <c r="F35" s="210"/>
      <c r="G35" s="210"/>
    </row>
    <row r="36" spans="1:7" ht="12.75">
      <c r="A36" s="216" t="s">
        <v>112</v>
      </c>
      <c r="C36" s="222"/>
      <c r="E36" s="210"/>
      <c r="F36" s="210"/>
      <c r="G36" s="210"/>
    </row>
    <row r="37" spans="1:7" ht="12.75">
      <c r="A37" s="216" t="s">
        <v>114</v>
      </c>
      <c r="C37" s="214"/>
      <c r="E37" s="210"/>
      <c r="F37" s="210"/>
      <c r="G37" s="210"/>
    </row>
    <row r="38" spans="1:7" ht="12.75">
      <c r="A38" s="216" t="s">
        <v>117</v>
      </c>
      <c r="B38" s="194" t="s">
        <v>173</v>
      </c>
      <c r="C38" s="214" t="s">
        <v>121</v>
      </c>
      <c r="E38" s="210"/>
      <c r="F38" s="210"/>
      <c r="G38" s="210"/>
    </row>
    <row r="39" spans="1:7" ht="12.75">
      <c r="A39" s="216" t="s">
        <v>119</v>
      </c>
      <c r="C39" s="214"/>
      <c r="E39" s="210"/>
      <c r="F39" s="210"/>
      <c r="G39" s="210"/>
    </row>
    <row r="40" spans="1:7" ht="12.75">
      <c r="A40" s="218" t="s">
        <v>124</v>
      </c>
      <c r="C40" s="214"/>
      <c r="E40" s="210"/>
      <c r="F40" s="210"/>
      <c r="G40" s="210"/>
    </row>
    <row r="41" spans="1:7" ht="12.75">
      <c r="A41" s="216" t="s">
        <v>127</v>
      </c>
      <c r="C41" s="214"/>
      <c r="E41" s="210"/>
      <c r="F41" s="210"/>
      <c r="G41" s="210"/>
    </row>
    <row r="42" spans="1:7" ht="12.75">
      <c r="A42" s="80" t="s">
        <v>129</v>
      </c>
      <c r="B42" s="569" t="s">
        <v>176</v>
      </c>
      <c r="C42" s="214" t="s">
        <v>121</v>
      </c>
      <c r="D42" s="477"/>
      <c r="E42" s="210"/>
      <c r="F42" s="210"/>
      <c r="G42" s="210"/>
    </row>
    <row r="43" spans="1:7" ht="12.75">
      <c r="A43" s="216" t="s">
        <v>81</v>
      </c>
      <c r="B43" s="478" t="s">
        <v>175</v>
      </c>
      <c r="C43" s="214"/>
      <c r="E43" s="210"/>
      <c r="F43" s="210"/>
      <c r="G43" s="210"/>
    </row>
    <row r="44" spans="1:7" ht="12.75">
      <c r="A44" s="216" t="s">
        <v>135</v>
      </c>
      <c r="C44" s="214"/>
      <c r="E44" s="210"/>
      <c r="F44" s="210"/>
      <c r="G44" s="210"/>
    </row>
    <row r="45" spans="1:7" ht="12.75">
      <c r="A45" s="216" t="s">
        <v>102</v>
      </c>
      <c r="B45" s="194" t="s">
        <v>174</v>
      </c>
      <c r="C45" s="214" t="s">
        <v>121</v>
      </c>
      <c r="E45" s="210"/>
      <c r="F45" s="210"/>
      <c r="G45" s="210"/>
    </row>
    <row r="46" spans="1:7" ht="12.75">
      <c r="A46" s="216" t="s">
        <v>138</v>
      </c>
      <c r="B46" s="194" t="s">
        <v>174</v>
      </c>
      <c r="C46" s="81" t="s">
        <v>121</v>
      </c>
      <c r="E46" s="210"/>
      <c r="F46" s="210"/>
      <c r="G46" s="210"/>
    </row>
    <row r="47" spans="1:7" ht="12.75">
      <c r="A47" s="4"/>
      <c r="C47" s="81"/>
      <c r="E47" s="210"/>
      <c r="F47" s="210"/>
      <c r="G47" s="210"/>
    </row>
    <row r="48" spans="1:7" s="2" customFormat="1" ht="12.75">
      <c r="A48" s="211" t="s">
        <v>141</v>
      </c>
      <c r="D48" s="212"/>
      <c r="E48" s="212"/>
      <c r="F48" s="212"/>
      <c r="G48" s="212"/>
    </row>
    <row r="49" spans="1:7" s="2" customFormat="1" ht="12.75">
      <c r="A49" s="140"/>
      <c r="C49" s="213"/>
      <c r="D49" s="212"/>
      <c r="E49" s="212"/>
      <c r="F49" s="212"/>
      <c r="G49" s="212"/>
    </row>
    <row r="50" spans="1:7" ht="12.75">
      <c r="A50" s="80" t="s">
        <v>313</v>
      </c>
      <c r="C50" s="81"/>
      <c r="E50" s="210"/>
      <c r="F50" s="210"/>
      <c r="G50" s="210"/>
    </row>
    <row r="51" spans="1:7" ht="12.75">
      <c r="A51" s="140" t="s">
        <v>145</v>
      </c>
      <c r="C51" s="81"/>
      <c r="E51" s="210"/>
      <c r="F51" s="210"/>
      <c r="G51" s="210"/>
    </row>
    <row r="52" spans="1:7" ht="12.75">
      <c r="A52" s="80" t="s">
        <v>100</v>
      </c>
      <c r="B52" s="220" t="s">
        <v>174</v>
      </c>
      <c r="C52" s="81" t="s">
        <v>296</v>
      </c>
      <c r="D52" s="477"/>
      <c r="E52" s="210"/>
      <c r="F52" s="210"/>
      <c r="G52" s="210"/>
    </row>
    <row r="53" spans="1:7" ht="12.75">
      <c r="A53" s="80" t="s">
        <v>150</v>
      </c>
      <c r="C53" s="81"/>
      <c r="E53" s="210"/>
      <c r="F53" s="210"/>
      <c r="G53" s="210"/>
    </row>
    <row r="54" spans="1:7" ht="12.75">
      <c r="A54" s="80" t="s">
        <v>154</v>
      </c>
      <c r="C54" s="81"/>
      <c r="E54" s="210"/>
      <c r="F54" s="210"/>
      <c r="G54" s="210"/>
    </row>
    <row r="55" spans="1:7" ht="12.75">
      <c r="A55" s="80" t="s">
        <v>312</v>
      </c>
      <c r="C55" s="223"/>
      <c r="E55" s="210"/>
      <c r="F55" s="210"/>
      <c r="G55" s="210"/>
    </row>
    <row r="56" spans="1:7" ht="12.75">
      <c r="A56" s="80" t="s">
        <v>158</v>
      </c>
      <c r="C56" s="81"/>
      <c r="E56" s="210"/>
      <c r="F56" s="210"/>
      <c r="G56" s="210"/>
    </row>
    <row r="57" spans="1:7" ht="12.75">
      <c r="A57" s="80" t="s">
        <v>95</v>
      </c>
      <c r="B57" s="194" t="s">
        <v>174</v>
      </c>
      <c r="C57" s="476" t="s">
        <v>121</v>
      </c>
      <c r="E57" s="210"/>
      <c r="F57" s="210"/>
      <c r="G57" s="210"/>
    </row>
    <row r="58" spans="1:7" ht="12.75">
      <c r="A58" s="80" t="s">
        <v>163</v>
      </c>
      <c r="B58" s="194" t="s">
        <v>177</v>
      </c>
      <c r="C58" s="81" t="s">
        <v>121</v>
      </c>
      <c r="E58" s="210"/>
      <c r="F58" s="210"/>
      <c r="G58" s="210"/>
    </row>
    <row r="59" spans="1:7" ht="12.75">
      <c r="A59" s="140" t="s">
        <v>165</v>
      </c>
      <c r="C59" s="81"/>
      <c r="E59" s="210"/>
      <c r="F59" s="210"/>
      <c r="G59" s="210"/>
    </row>
    <row r="60" spans="1:7" ht="12.75">
      <c r="A60" s="140" t="s">
        <v>167</v>
      </c>
      <c r="C60" s="81"/>
      <c r="E60" s="210"/>
      <c r="F60" s="210"/>
      <c r="G60" s="210"/>
    </row>
    <row r="61" spans="1:7" ht="12.75">
      <c r="A61" s="140" t="s">
        <v>169</v>
      </c>
      <c r="E61" s="210"/>
      <c r="F61" s="210"/>
      <c r="G61" s="210"/>
    </row>
    <row r="62" spans="1:7" ht="12.75">
      <c r="A62" s="4"/>
      <c r="E62" s="210"/>
      <c r="F62" s="210"/>
      <c r="G62" s="210"/>
    </row>
    <row r="63" spans="1:7" ht="12.75">
      <c r="A63" s="4"/>
      <c r="C63" s="223"/>
      <c r="E63" s="210"/>
      <c r="F63" s="210"/>
      <c r="G63" s="210"/>
    </row>
    <row r="64" spans="1:7" ht="12.75">
      <c r="A64" s="4"/>
      <c r="C64" s="223"/>
      <c r="E64" s="210"/>
      <c r="F64" s="210"/>
      <c r="G64" s="210"/>
    </row>
    <row r="65" spans="1:7" ht="12.75">
      <c r="A65" s="4"/>
      <c r="C65" s="223"/>
      <c r="E65" s="210"/>
      <c r="F65" s="210"/>
      <c r="G65" s="210"/>
    </row>
    <row r="66" spans="1:7" ht="12.75">
      <c r="A66" s="4"/>
      <c r="E66" s="210"/>
      <c r="F66" s="210"/>
      <c r="G66" s="210"/>
    </row>
    <row r="67" spans="1:7" ht="12.75">
      <c r="A67" s="4"/>
      <c r="E67" s="210"/>
      <c r="F67" s="210"/>
      <c r="G67" s="210"/>
    </row>
    <row r="68" spans="1:7" ht="12.75">
      <c r="A68" s="4"/>
      <c r="E68" s="210"/>
      <c r="F68" s="210"/>
      <c r="G68" s="210"/>
    </row>
    <row r="69" spans="1:7" ht="12.75">
      <c r="A69" s="4"/>
      <c r="E69" s="210"/>
      <c r="F69" s="210"/>
      <c r="G69" s="210"/>
    </row>
    <row r="70" spans="1:7" ht="12.75">
      <c r="A70" s="4"/>
      <c r="E70" s="210"/>
      <c r="F70" s="210"/>
      <c r="G70" s="210"/>
    </row>
    <row r="71" spans="1:7" ht="12.75">
      <c r="A71" s="4"/>
      <c r="E71" s="210"/>
      <c r="F71" s="210"/>
      <c r="G71" s="210"/>
    </row>
    <row r="72" spans="1:7" ht="12.75">
      <c r="A72" s="4"/>
      <c r="E72" s="210"/>
      <c r="F72" s="210"/>
      <c r="G72" s="210"/>
    </row>
    <row r="73" spans="5:7" ht="12.75">
      <c r="E73" s="210"/>
      <c r="F73" s="210"/>
      <c r="G73" s="210"/>
    </row>
    <row r="74" spans="5:7" ht="12.75">
      <c r="E74" s="210"/>
      <c r="F74" s="210"/>
      <c r="G74" s="210"/>
    </row>
    <row r="75" spans="5:7" ht="12.75">
      <c r="E75" s="210"/>
      <c r="F75" s="210"/>
      <c r="G75" s="210"/>
    </row>
    <row r="76" spans="5:7" ht="12.75">
      <c r="E76" s="210"/>
      <c r="F76" s="210"/>
      <c r="G76" s="210"/>
    </row>
    <row r="77" spans="5:7" ht="12.75">
      <c r="E77" s="210"/>
      <c r="F77" s="210"/>
      <c r="G77" s="210"/>
    </row>
    <row r="78" spans="5:7" ht="12.75">
      <c r="E78" s="210"/>
      <c r="F78" s="210"/>
      <c r="G78" s="210"/>
    </row>
    <row r="79" spans="5:7" ht="12.75">
      <c r="E79" s="210"/>
      <c r="F79" s="210"/>
      <c r="G79" s="210"/>
    </row>
    <row r="80" spans="5:7" ht="12.75">
      <c r="E80" s="210"/>
      <c r="F80" s="210"/>
      <c r="G80" s="210"/>
    </row>
    <row r="81" spans="5:7" ht="12.75">
      <c r="E81" s="210"/>
      <c r="F81" s="210"/>
      <c r="G81" s="210"/>
    </row>
    <row r="82" spans="5:7" ht="12.75">
      <c r="E82" s="210"/>
      <c r="F82" s="210"/>
      <c r="G82" s="210"/>
    </row>
    <row r="83" spans="5:7" ht="12.75">
      <c r="E83" s="210"/>
      <c r="F83" s="210"/>
      <c r="G83" s="210"/>
    </row>
    <row r="84" spans="5:7" ht="12.75">
      <c r="E84" s="210"/>
      <c r="F84" s="210"/>
      <c r="G84" s="210"/>
    </row>
    <row r="85" spans="5:7" ht="12.75">
      <c r="E85" s="210"/>
      <c r="F85" s="210"/>
      <c r="G85" s="210"/>
    </row>
    <row r="86" spans="5:7" ht="12.75">
      <c r="E86" s="210"/>
      <c r="F86" s="210"/>
      <c r="G86" s="210"/>
    </row>
    <row r="87" spans="5:7" ht="12.75">
      <c r="E87" s="210"/>
      <c r="F87" s="210"/>
      <c r="G87" s="210"/>
    </row>
  </sheetData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="75" zoomScaleNormal="75" workbookViewId="0" topLeftCell="A1">
      <selection activeCell="I42" sqref="I42"/>
    </sheetView>
  </sheetViews>
  <sheetFormatPr defaultColWidth="9.140625" defaultRowHeight="12.75"/>
  <cols>
    <col min="1" max="1" width="3.140625" style="224" customWidth="1"/>
    <col min="2" max="2" width="13.421875" style="224" customWidth="1"/>
    <col min="3" max="6" width="7.28125" style="224" customWidth="1"/>
    <col min="7" max="8" width="7.28125" style="225" customWidth="1"/>
    <col min="9" max="14" width="7.28125" style="224" customWidth="1"/>
    <col min="15" max="15" width="16.28125" style="224" customWidth="1"/>
    <col min="16" max="16384" width="9.140625" style="224" customWidth="1"/>
  </cols>
  <sheetData>
    <row r="1" spans="1:9" ht="26.25">
      <c r="A1" s="226" t="s">
        <v>178</v>
      </c>
      <c r="C1" s="226"/>
      <c r="D1" s="226"/>
      <c r="E1" s="226"/>
      <c r="F1" s="226"/>
      <c r="G1" s="227"/>
      <c r="H1" s="227"/>
      <c r="I1" s="6" t="s">
        <v>1</v>
      </c>
    </row>
    <row r="2" spans="1:8" ht="26.25">
      <c r="A2" s="228"/>
      <c r="B2" s="226"/>
      <c r="C2" s="226"/>
      <c r="D2" s="226"/>
      <c r="E2" s="226"/>
      <c r="F2" s="226"/>
      <c r="G2" s="227"/>
      <c r="H2" s="227"/>
    </row>
    <row r="3" spans="1:8" ht="12.75">
      <c r="A3" s="228"/>
      <c r="B3" s="228"/>
      <c r="C3" s="228"/>
      <c r="D3" s="228"/>
      <c r="E3" s="228"/>
      <c r="F3" s="228"/>
      <c r="G3" s="229"/>
      <c r="H3" s="229"/>
    </row>
    <row r="4" spans="1:13" ht="12.75">
      <c r="A4" s="230"/>
      <c r="B4" s="231" t="s">
        <v>179</v>
      </c>
      <c r="C4" s="230" t="s">
        <v>180</v>
      </c>
      <c r="D4" s="231" t="s">
        <v>181</v>
      </c>
      <c r="E4" s="231" t="s">
        <v>182</v>
      </c>
      <c r="F4" s="231" t="s">
        <v>183</v>
      </c>
      <c r="G4" s="232" t="s">
        <v>184</v>
      </c>
      <c r="H4" s="232" t="s">
        <v>185</v>
      </c>
      <c r="I4" s="232" t="s">
        <v>186</v>
      </c>
      <c r="J4" s="232" t="s">
        <v>187</v>
      </c>
      <c r="K4" s="232" t="s">
        <v>188</v>
      </c>
      <c r="L4" s="232"/>
      <c r="M4" s="232"/>
    </row>
    <row r="5" spans="1:13" ht="12.75">
      <c r="A5" s="233"/>
      <c r="B5" s="234"/>
      <c r="C5" s="235"/>
      <c r="D5" s="234"/>
      <c r="E5" s="234"/>
      <c r="F5" s="234"/>
      <c r="G5" s="236"/>
      <c r="H5" s="236"/>
      <c r="I5" s="236"/>
      <c r="J5" s="236"/>
      <c r="K5" s="236" t="s">
        <v>189</v>
      </c>
      <c r="L5" s="236"/>
      <c r="M5" s="236"/>
    </row>
    <row r="6" spans="1:13" ht="12.75">
      <c r="A6" s="237"/>
      <c r="B6" s="238" t="s">
        <v>190</v>
      </c>
      <c r="C6" s="239">
        <v>11</v>
      </c>
      <c r="D6" s="240" t="s">
        <v>191</v>
      </c>
      <c r="E6" s="241" t="s">
        <v>192</v>
      </c>
      <c r="F6" s="240" t="s">
        <v>193</v>
      </c>
      <c r="G6" s="242" t="s">
        <v>192</v>
      </c>
      <c r="H6" s="243" t="s">
        <v>191</v>
      </c>
      <c r="I6" s="242" t="s">
        <v>194</v>
      </c>
      <c r="J6" s="242" t="s">
        <v>195</v>
      </c>
      <c r="K6" s="480" t="s">
        <v>206</v>
      </c>
      <c r="L6" s="242"/>
      <c r="M6" s="242"/>
    </row>
    <row r="7" spans="1:14" s="252" customFormat="1" ht="12.75">
      <c r="A7" s="244"/>
      <c r="B7" s="245" t="s">
        <v>196</v>
      </c>
      <c r="C7" s="246" t="s">
        <v>195</v>
      </c>
      <c r="D7" s="247" t="s">
        <v>193</v>
      </c>
      <c r="E7" s="248" t="s">
        <v>195</v>
      </c>
      <c r="F7" s="248" t="s">
        <v>195</v>
      </c>
      <c r="G7" s="249" t="s">
        <v>191</v>
      </c>
      <c r="H7" s="250" t="s">
        <v>192</v>
      </c>
      <c r="I7" s="250" t="s">
        <v>197</v>
      </c>
      <c r="J7" s="251" t="s">
        <v>198</v>
      </c>
      <c r="K7" s="251" t="s">
        <v>200</v>
      </c>
      <c r="L7" s="251"/>
      <c r="M7" s="251"/>
      <c r="N7" s="224"/>
    </row>
    <row r="8" spans="1:13" ht="12.75">
      <c r="A8" s="253"/>
      <c r="B8" s="254" t="s">
        <v>199</v>
      </c>
      <c r="C8" s="255" t="s">
        <v>200</v>
      </c>
      <c r="D8" s="256" t="s">
        <v>201</v>
      </c>
      <c r="E8" s="251" t="s">
        <v>200</v>
      </c>
      <c r="F8" s="256" t="s">
        <v>202</v>
      </c>
      <c r="G8" s="257" t="s">
        <v>200</v>
      </c>
      <c r="H8" s="258" t="s">
        <v>197</v>
      </c>
      <c r="I8" s="257" t="s">
        <v>203</v>
      </c>
      <c r="J8" s="258" t="s">
        <v>194</v>
      </c>
      <c r="K8" s="296" t="s">
        <v>205</v>
      </c>
      <c r="L8" s="258"/>
      <c r="M8" s="258"/>
    </row>
    <row r="9" spans="1:13" ht="12.75">
      <c r="A9" s="253"/>
      <c r="B9" s="254" t="s">
        <v>204</v>
      </c>
      <c r="C9" s="255" t="s">
        <v>205</v>
      </c>
      <c r="D9" s="256" t="s">
        <v>194</v>
      </c>
      <c r="E9" s="251" t="s">
        <v>206</v>
      </c>
      <c r="F9" s="256" t="s">
        <v>201</v>
      </c>
      <c r="G9" s="257" t="s">
        <v>206</v>
      </c>
      <c r="H9" s="258" t="s">
        <v>194</v>
      </c>
      <c r="I9" s="257" t="s">
        <v>205</v>
      </c>
      <c r="J9" s="258" t="s">
        <v>197</v>
      </c>
      <c r="K9" s="296" t="s">
        <v>203</v>
      </c>
      <c r="L9" s="258"/>
      <c r="M9" s="258"/>
    </row>
    <row r="10" spans="1:13" ht="12.75">
      <c r="A10" s="253"/>
      <c r="B10" s="254" t="s">
        <v>207</v>
      </c>
      <c r="C10" s="255" t="s">
        <v>206</v>
      </c>
      <c r="D10" s="256" t="s">
        <v>202</v>
      </c>
      <c r="E10" s="251" t="s">
        <v>205</v>
      </c>
      <c r="F10" s="256" t="s">
        <v>194</v>
      </c>
      <c r="G10" s="257" t="s">
        <v>205</v>
      </c>
      <c r="H10" s="258" t="s">
        <v>201</v>
      </c>
      <c r="I10" s="257" t="s">
        <v>200</v>
      </c>
      <c r="J10" s="258" t="s">
        <v>202</v>
      </c>
      <c r="K10" s="258" t="s">
        <v>192</v>
      </c>
      <c r="L10" s="258"/>
      <c r="M10" s="258"/>
    </row>
    <row r="11" spans="1:13" ht="12.75">
      <c r="A11" s="253"/>
      <c r="B11" s="259" t="s">
        <v>208</v>
      </c>
      <c r="C11" s="260" t="s">
        <v>203</v>
      </c>
      <c r="D11" s="255" t="s">
        <v>198</v>
      </c>
      <c r="E11" s="255" t="s">
        <v>198</v>
      </c>
      <c r="F11" s="261" t="s">
        <v>191</v>
      </c>
      <c r="G11" s="262" t="s">
        <v>198</v>
      </c>
      <c r="H11" s="258" t="s">
        <v>202</v>
      </c>
      <c r="I11" s="257" t="s">
        <v>206</v>
      </c>
      <c r="J11" s="257" t="s">
        <v>191</v>
      </c>
      <c r="K11" s="481" t="s">
        <v>195</v>
      </c>
      <c r="L11" s="257"/>
      <c r="M11" s="257"/>
    </row>
    <row r="12" spans="1:13" ht="12.75">
      <c r="A12" s="253"/>
      <c r="B12" s="254" t="s">
        <v>209</v>
      </c>
      <c r="C12" s="255" t="s">
        <v>191</v>
      </c>
      <c r="D12" s="251" t="s">
        <v>206</v>
      </c>
      <c r="E12" s="256" t="s">
        <v>202</v>
      </c>
      <c r="F12" s="251" t="s">
        <v>205</v>
      </c>
      <c r="G12" s="258" t="s">
        <v>201</v>
      </c>
      <c r="H12" s="257" t="s">
        <v>203</v>
      </c>
      <c r="I12" s="257" t="s">
        <v>198</v>
      </c>
      <c r="J12" s="251" t="s">
        <v>198</v>
      </c>
      <c r="K12" s="482" t="s">
        <v>201</v>
      </c>
      <c r="L12" s="251"/>
      <c r="M12" s="251"/>
    </row>
    <row r="13" spans="1:13" ht="12.75">
      <c r="A13" s="253"/>
      <c r="B13" s="254" t="s">
        <v>210</v>
      </c>
      <c r="C13" s="263" t="s">
        <v>202</v>
      </c>
      <c r="D13" s="251" t="s">
        <v>200</v>
      </c>
      <c r="E13" s="256" t="s">
        <v>201</v>
      </c>
      <c r="F13" s="251" t="s">
        <v>206</v>
      </c>
      <c r="G13" s="258" t="s">
        <v>202</v>
      </c>
      <c r="H13" s="264" t="s">
        <v>205</v>
      </c>
      <c r="I13" s="256" t="s">
        <v>201</v>
      </c>
      <c r="J13" s="251" t="s">
        <v>203</v>
      </c>
      <c r="K13" s="482" t="s">
        <v>194</v>
      </c>
      <c r="L13" s="251"/>
      <c r="M13" s="251"/>
    </row>
    <row r="14" spans="1:13" ht="12.75">
      <c r="A14" s="253"/>
      <c r="B14" s="254" t="s">
        <v>211</v>
      </c>
      <c r="C14" s="255" t="s">
        <v>198</v>
      </c>
      <c r="D14" s="255" t="s">
        <v>198</v>
      </c>
      <c r="E14" s="255" t="s">
        <v>198</v>
      </c>
      <c r="F14" s="255" t="s">
        <v>198</v>
      </c>
      <c r="G14" s="255" t="s">
        <v>198</v>
      </c>
      <c r="H14" s="255" t="s">
        <v>198</v>
      </c>
      <c r="I14" s="251" t="s">
        <v>193</v>
      </c>
      <c r="J14" s="251" t="s">
        <v>206</v>
      </c>
      <c r="K14" s="251" t="s">
        <v>193</v>
      </c>
      <c r="L14" s="251"/>
      <c r="M14" s="251"/>
    </row>
    <row r="15" spans="1:13" ht="12.75">
      <c r="A15" s="253"/>
      <c r="B15" s="254" t="s">
        <v>212</v>
      </c>
      <c r="C15" s="263" t="s">
        <v>194</v>
      </c>
      <c r="D15" s="251" t="s">
        <v>205</v>
      </c>
      <c r="E15" s="256" t="s">
        <v>194</v>
      </c>
      <c r="F15" s="251" t="s">
        <v>203</v>
      </c>
      <c r="G15" s="258" t="s">
        <v>194</v>
      </c>
      <c r="H15" s="264" t="s">
        <v>206</v>
      </c>
      <c r="I15" s="256" t="s">
        <v>202</v>
      </c>
      <c r="J15" s="251" t="s">
        <v>200</v>
      </c>
      <c r="K15" s="482" t="s">
        <v>197</v>
      </c>
      <c r="L15" s="251"/>
      <c r="M15" s="251"/>
    </row>
    <row r="16" spans="1:13" ht="12.75">
      <c r="A16" s="253"/>
      <c r="B16" s="254" t="s">
        <v>152</v>
      </c>
      <c r="C16" s="255" t="s">
        <v>193</v>
      </c>
      <c r="D16" s="256" t="s">
        <v>195</v>
      </c>
      <c r="E16" s="251" t="s">
        <v>191</v>
      </c>
      <c r="F16" s="256" t="s">
        <v>192</v>
      </c>
      <c r="G16" s="257" t="s">
        <v>193</v>
      </c>
      <c r="H16" s="258" t="s">
        <v>195</v>
      </c>
      <c r="I16" s="257" t="s">
        <v>191</v>
      </c>
      <c r="J16" s="258" t="s">
        <v>192</v>
      </c>
      <c r="K16" s="296" t="s">
        <v>191</v>
      </c>
      <c r="L16" s="258"/>
      <c r="M16" s="258"/>
    </row>
    <row r="17" spans="1:13" ht="12.75">
      <c r="A17" s="233"/>
      <c r="B17" s="265" t="s">
        <v>213</v>
      </c>
      <c r="C17" s="266" t="s">
        <v>198</v>
      </c>
      <c r="D17" s="266" t="s">
        <v>198</v>
      </c>
      <c r="E17" s="266" t="s">
        <v>198</v>
      </c>
      <c r="F17" s="266" t="s">
        <v>198</v>
      </c>
      <c r="G17" s="266" t="s">
        <v>198</v>
      </c>
      <c r="H17" s="266" t="s">
        <v>198</v>
      </c>
      <c r="I17" s="267" t="s">
        <v>198</v>
      </c>
      <c r="J17" s="267" t="s">
        <v>205</v>
      </c>
      <c r="K17" s="475" t="s">
        <v>202</v>
      </c>
      <c r="L17" s="267"/>
      <c r="M17" s="267"/>
    </row>
    <row r="18" spans="1:8" ht="12.75">
      <c r="A18" s="228"/>
      <c r="B18" s="268"/>
      <c r="C18" s="268"/>
      <c r="D18" s="268"/>
      <c r="E18" s="268"/>
      <c r="F18" s="268"/>
      <c r="G18" s="269"/>
      <c r="H18" s="269"/>
    </row>
    <row r="19" spans="1:13" ht="12.75">
      <c r="A19" s="253"/>
      <c r="B19" s="270" t="s">
        <v>214</v>
      </c>
      <c r="C19" s="263" t="s">
        <v>197</v>
      </c>
      <c r="D19" s="251" t="s">
        <v>203</v>
      </c>
      <c r="E19" s="256" t="s">
        <v>197</v>
      </c>
      <c r="F19" s="251" t="s">
        <v>198</v>
      </c>
      <c r="G19" s="257" t="s">
        <v>198</v>
      </c>
      <c r="H19" s="257" t="s">
        <v>200</v>
      </c>
      <c r="I19" s="257" t="s">
        <v>198</v>
      </c>
      <c r="J19" s="251" t="s">
        <v>198</v>
      </c>
      <c r="K19" s="251" t="s">
        <v>198</v>
      </c>
      <c r="L19" s="251"/>
      <c r="M19" s="251"/>
    </row>
    <row r="20" spans="1:13" ht="12.75">
      <c r="A20" s="253"/>
      <c r="B20" s="270" t="s">
        <v>215</v>
      </c>
      <c r="C20" s="263" t="s">
        <v>201</v>
      </c>
      <c r="D20" s="255" t="s">
        <v>198</v>
      </c>
      <c r="E20" s="255" t="s">
        <v>198</v>
      </c>
      <c r="F20" s="251" t="s">
        <v>200</v>
      </c>
      <c r="G20" s="262" t="s">
        <v>198</v>
      </c>
      <c r="H20" s="257" t="s">
        <v>198</v>
      </c>
      <c r="I20" s="257" t="s">
        <v>198</v>
      </c>
      <c r="J20" s="251" t="s">
        <v>198</v>
      </c>
      <c r="K20" s="251" t="s">
        <v>198</v>
      </c>
      <c r="L20" s="251"/>
      <c r="M20" s="251"/>
    </row>
    <row r="21" spans="1:13" ht="12.75">
      <c r="A21" s="253"/>
      <c r="B21" s="270" t="s">
        <v>216</v>
      </c>
      <c r="C21" s="255" t="s">
        <v>198</v>
      </c>
      <c r="D21" s="255" t="s">
        <v>198</v>
      </c>
      <c r="E21" s="251" t="s">
        <v>193</v>
      </c>
      <c r="F21" s="262" t="s">
        <v>198</v>
      </c>
      <c r="G21" s="258" t="s">
        <v>197</v>
      </c>
      <c r="H21" s="257" t="s">
        <v>198</v>
      </c>
      <c r="I21" s="257" t="s">
        <v>198</v>
      </c>
      <c r="J21" s="251" t="s">
        <v>198</v>
      </c>
      <c r="K21" s="251" t="s">
        <v>198</v>
      </c>
      <c r="L21" s="251"/>
      <c r="M21" s="251"/>
    </row>
    <row r="22" spans="1:15" s="252" customFormat="1" ht="12.75">
      <c r="A22" s="253"/>
      <c r="B22" s="270" t="s">
        <v>217</v>
      </c>
      <c r="C22" s="255" t="s">
        <v>198</v>
      </c>
      <c r="D22" s="255" t="s">
        <v>198</v>
      </c>
      <c r="E22" s="255" t="s">
        <v>198</v>
      </c>
      <c r="F22" s="255" t="s">
        <v>198</v>
      </c>
      <c r="G22" s="255" t="s">
        <v>198</v>
      </c>
      <c r="H22" s="255" t="s">
        <v>198</v>
      </c>
      <c r="I22" s="256" t="s">
        <v>192</v>
      </c>
      <c r="J22" s="251" t="s">
        <v>198</v>
      </c>
      <c r="K22" s="251" t="s">
        <v>198</v>
      </c>
      <c r="L22" s="251"/>
      <c r="M22" s="251"/>
      <c r="N22" s="224"/>
      <c r="O22" s="224"/>
    </row>
    <row r="23" spans="1:15" s="252" customFormat="1" ht="12.75">
      <c r="A23" s="253"/>
      <c r="B23" s="270" t="s">
        <v>218</v>
      </c>
      <c r="C23" s="255" t="s">
        <v>198</v>
      </c>
      <c r="D23" s="263" t="s">
        <v>197</v>
      </c>
      <c r="E23" s="255" t="s">
        <v>198</v>
      </c>
      <c r="F23" s="255" t="s">
        <v>198</v>
      </c>
      <c r="G23" s="255" t="s">
        <v>198</v>
      </c>
      <c r="H23" s="255" t="s">
        <v>198</v>
      </c>
      <c r="I23" s="255" t="s">
        <v>198</v>
      </c>
      <c r="J23" s="251" t="s">
        <v>198</v>
      </c>
      <c r="K23" s="251" t="s">
        <v>198</v>
      </c>
      <c r="L23" s="251"/>
      <c r="M23" s="251"/>
      <c r="N23" s="224"/>
      <c r="O23" s="224"/>
    </row>
    <row r="24" spans="1:15" s="252" customFormat="1" ht="12.75">
      <c r="A24" s="253"/>
      <c r="B24" s="270" t="s">
        <v>219</v>
      </c>
      <c r="C24" s="255" t="s">
        <v>198</v>
      </c>
      <c r="D24" s="263" t="s">
        <v>192</v>
      </c>
      <c r="E24" s="255" t="s">
        <v>198</v>
      </c>
      <c r="F24" s="255" t="s">
        <v>198</v>
      </c>
      <c r="G24" s="255" t="s">
        <v>198</v>
      </c>
      <c r="H24" s="255" t="s">
        <v>198</v>
      </c>
      <c r="I24" s="255" t="s">
        <v>198</v>
      </c>
      <c r="J24" s="251" t="s">
        <v>198</v>
      </c>
      <c r="K24" s="251" t="s">
        <v>198</v>
      </c>
      <c r="L24" s="251"/>
      <c r="M24" s="251"/>
      <c r="N24" s="224"/>
      <c r="O24" s="224"/>
    </row>
    <row r="25" spans="1:15" s="252" customFormat="1" ht="12.75">
      <c r="A25" s="253"/>
      <c r="B25" s="270" t="s">
        <v>220</v>
      </c>
      <c r="C25" s="255" t="s">
        <v>198</v>
      </c>
      <c r="D25" s="251" t="s">
        <v>198</v>
      </c>
      <c r="E25" s="251" t="s">
        <v>198</v>
      </c>
      <c r="F25" s="251" t="s">
        <v>198</v>
      </c>
      <c r="G25" s="258" t="s">
        <v>195</v>
      </c>
      <c r="H25" s="257" t="s">
        <v>193</v>
      </c>
      <c r="I25" s="258" t="s">
        <v>195</v>
      </c>
      <c r="J25" s="257" t="s">
        <v>193</v>
      </c>
      <c r="K25" s="257" t="s">
        <v>198</v>
      </c>
      <c r="L25" s="257"/>
      <c r="M25" s="257"/>
      <c r="N25" s="224"/>
      <c r="O25" s="224"/>
    </row>
    <row r="26" spans="1:15" s="252" customFormat="1" ht="12.75">
      <c r="A26" s="253"/>
      <c r="B26" s="270" t="s">
        <v>221</v>
      </c>
      <c r="C26" s="255" t="s">
        <v>198</v>
      </c>
      <c r="D26" s="255" t="s">
        <v>198</v>
      </c>
      <c r="E26" s="251" t="s">
        <v>203</v>
      </c>
      <c r="F26" s="256" t="s">
        <v>197</v>
      </c>
      <c r="G26" s="257" t="s">
        <v>203</v>
      </c>
      <c r="H26" s="257" t="s">
        <v>198</v>
      </c>
      <c r="I26" s="257" t="s">
        <v>198</v>
      </c>
      <c r="J26" s="258" t="s">
        <v>201</v>
      </c>
      <c r="K26" s="271" t="s">
        <v>198</v>
      </c>
      <c r="L26" s="258"/>
      <c r="M26" s="258"/>
      <c r="N26" s="224"/>
      <c r="O26" s="224"/>
    </row>
    <row r="27" spans="1:15" s="252" customFormat="1" ht="12.75">
      <c r="A27" s="272"/>
      <c r="B27" s="273"/>
      <c r="C27" s="274"/>
      <c r="D27" s="274"/>
      <c r="E27" s="274"/>
      <c r="F27" s="274"/>
      <c r="G27" s="274"/>
      <c r="H27" s="274"/>
      <c r="I27" s="275"/>
      <c r="J27" s="275"/>
      <c r="K27" s="275"/>
      <c r="L27" s="275"/>
      <c r="M27" s="275"/>
      <c r="N27" s="224"/>
      <c r="O27" s="224"/>
    </row>
    <row r="28" spans="1:15" s="252" customFormat="1" ht="12.75">
      <c r="A28" s="272"/>
      <c r="B28" s="273"/>
      <c r="C28" s="274"/>
      <c r="D28" s="274"/>
      <c r="E28" s="274"/>
      <c r="F28" s="274"/>
      <c r="G28" s="274"/>
      <c r="H28" s="274"/>
      <c r="I28" s="275"/>
      <c r="J28" s="275"/>
      <c r="K28" s="275"/>
      <c r="L28" s="275"/>
      <c r="M28" s="275"/>
      <c r="N28" s="224"/>
      <c r="O28" s="224"/>
    </row>
    <row r="29" spans="1:15" s="252" customFormat="1" ht="12.75">
      <c r="A29" s="272"/>
      <c r="B29" s="273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24"/>
      <c r="O29" s="224"/>
    </row>
    <row r="31" spans="1:13" ht="12.75">
      <c r="A31" s="230"/>
      <c r="B31" s="240" t="s">
        <v>222</v>
      </c>
      <c r="C31" s="230" t="s">
        <v>180</v>
      </c>
      <c r="D31" s="231" t="s">
        <v>181</v>
      </c>
      <c r="E31" s="231" t="s">
        <v>182</v>
      </c>
      <c r="F31" s="231" t="s">
        <v>183</v>
      </c>
      <c r="G31" s="232" t="s">
        <v>184</v>
      </c>
      <c r="H31" s="232" t="s">
        <v>185</v>
      </c>
      <c r="I31" s="232" t="s">
        <v>186</v>
      </c>
      <c r="J31" s="232" t="s">
        <v>187</v>
      </c>
      <c r="K31" s="232" t="s">
        <v>188</v>
      </c>
      <c r="L31" s="232"/>
      <c r="M31" s="232"/>
    </row>
    <row r="32" spans="1:14" ht="12.75">
      <c r="A32" s="233"/>
      <c r="B32" s="267"/>
      <c r="C32" s="235"/>
      <c r="D32" s="234"/>
      <c r="E32" s="234"/>
      <c r="F32" s="234"/>
      <c r="G32" s="236"/>
      <c r="H32" s="236"/>
      <c r="I32" s="236"/>
      <c r="J32" s="236"/>
      <c r="K32" s="236" t="s">
        <v>189</v>
      </c>
      <c r="L32" s="236"/>
      <c r="M32" s="236"/>
      <c r="N32" s="252"/>
    </row>
    <row r="33" spans="1:14" ht="12.75">
      <c r="A33" s="276"/>
      <c r="B33" s="277" t="s">
        <v>223</v>
      </c>
      <c r="C33" s="278" t="s">
        <v>195</v>
      </c>
      <c r="D33" s="261" t="s">
        <v>193</v>
      </c>
      <c r="E33" s="279" t="s">
        <v>195</v>
      </c>
      <c r="F33" s="261" t="s">
        <v>193</v>
      </c>
      <c r="G33" s="280" t="s">
        <v>195</v>
      </c>
      <c r="H33" s="262" t="s">
        <v>191</v>
      </c>
      <c r="I33" s="280" t="s">
        <v>192</v>
      </c>
      <c r="J33" s="262" t="s">
        <v>193</v>
      </c>
      <c r="K33" s="483" t="s">
        <v>195</v>
      </c>
      <c r="L33" s="262"/>
      <c r="M33" s="262"/>
      <c r="N33" s="252"/>
    </row>
    <row r="34" spans="1:14" ht="12.75">
      <c r="A34" s="253"/>
      <c r="B34" s="270" t="s">
        <v>224</v>
      </c>
      <c r="C34" s="255" t="s">
        <v>205</v>
      </c>
      <c r="D34" s="251" t="s">
        <v>191</v>
      </c>
      <c r="E34" s="256" t="s">
        <v>197</v>
      </c>
      <c r="F34" s="251" t="s">
        <v>191</v>
      </c>
      <c r="G34" s="258" t="s">
        <v>192</v>
      </c>
      <c r="H34" s="258" t="s">
        <v>194</v>
      </c>
      <c r="I34" s="257" t="s">
        <v>203</v>
      </c>
      <c r="J34" s="257" t="s">
        <v>191</v>
      </c>
      <c r="K34" s="257" t="s">
        <v>200</v>
      </c>
      <c r="L34" s="257"/>
      <c r="M34" s="257"/>
      <c r="N34" s="252"/>
    </row>
    <row r="35" spans="1:14" ht="12.75">
      <c r="A35" s="253"/>
      <c r="B35" s="270" t="s">
        <v>225</v>
      </c>
      <c r="C35" s="255" t="s">
        <v>200</v>
      </c>
      <c r="D35" s="256" t="s">
        <v>197</v>
      </c>
      <c r="E35" s="251" t="s">
        <v>200</v>
      </c>
      <c r="F35" s="256" t="s">
        <v>202</v>
      </c>
      <c r="G35" s="257" t="s">
        <v>200</v>
      </c>
      <c r="H35" s="258" t="s">
        <v>197</v>
      </c>
      <c r="I35" s="257" t="s">
        <v>205</v>
      </c>
      <c r="J35" s="258" t="s">
        <v>197</v>
      </c>
      <c r="K35" s="296" t="s">
        <v>206</v>
      </c>
      <c r="L35" s="258"/>
      <c r="M35" s="258"/>
      <c r="N35" s="252"/>
    </row>
    <row r="36" spans="1:13" ht="12.75">
      <c r="A36" s="253"/>
      <c r="B36" s="270" t="s">
        <v>226</v>
      </c>
      <c r="C36" s="255" t="s">
        <v>198</v>
      </c>
      <c r="D36" s="255" t="s">
        <v>198</v>
      </c>
      <c r="E36" s="263" t="s">
        <v>192</v>
      </c>
      <c r="F36" s="255" t="s">
        <v>198</v>
      </c>
      <c r="G36" s="255" t="s">
        <v>198</v>
      </c>
      <c r="H36" s="251" t="s">
        <v>193</v>
      </c>
      <c r="I36" s="257" t="s">
        <v>198</v>
      </c>
      <c r="J36" s="257" t="s">
        <v>200</v>
      </c>
      <c r="K36" s="481" t="s">
        <v>192</v>
      </c>
      <c r="L36" s="257"/>
      <c r="M36" s="257"/>
    </row>
    <row r="37" spans="1:14" ht="12.75">
      <c r="A37" s="253"/>
      <c r="B37" s="270" t="s">
        <v>227</v>
      </c>
      <c r="C37" s="255" t="s">
        <v>203</v>
      </c>
      <c r="D37" s="256" t="s">
        <v>202</v>
      </c>
      <c r="E37" s="251" t="s">
        <v>205</v>
      </c>
      <c r="F37" s="256" t="s">
        <v>194</v>
      </c>
      <c r="G37" s="264" t="s">
        <v>205</v>
      </c>
      <c r="H37" s="256" t="s">
        <v>201</v>
      </c>
      <c r="I37" s="257" t="s">
        <v>200</v>
      </c>
      <c r="J37" s="258" t="s">
        <v>202</v>
      </c>
      <c r="K37" s="296" t="s">
        <v>205</v>
      </c>
      <c r="L37" s="258"/>
      <c r="M37" s="258"/>
      <c r="N37" s="252"/>
    </row>
    <row r="38" spans="1:14" ht="12.75">
      <c r="A38" s="253"/>
      <c r="B38" s="270" t="s">
        <v>221</v>
      </c>
      <c r="C38" s="255" t="s">
        <v>198</v>
      </c>
      <c r="D38" s="256" t="s">
        <v>201</v>
      </c>
      <c r="E38" s="251" t="s">
        <v>203</v>
      </c>
      <c r="F38" s="256" t="s">
        <v>197</v>
      </c>
      <c r="G38" s="264" t="s">
        <v>203</v>
      </c>
      <c r="H38" s="256" t="s">
        <v>202</v>
      </c>
      <c r="I38" s="257" t="s">
        <v>206</v>
      </c>
      <c r="J38" s="258" t="s">
        <v>201</v>
      </c>
      <c r="K38" s="296" t="s">
        <v>203</v>
      </c>
      <c r="L38" s="258"/>
      <c r="M38" s="258"/>
      <c r="N38" s="252"/>
    </row>
    <row r="39" spans="1:14" ht="12.75">
      <c r="A39" s="253"/>
      <c r="B39" s="270" t="s">
        <v>152</v>
      </c>
      <c r="C39" s="255" t="s">
        <v>198</v>
      </c>
      <c r="D39" s="255" t="s">
        <v>198</v>
      </c>
      <c r="E39" s="255" t="s">
        <v>198</v>
      </c>
      <c r="F39" s="255" t="s">
        <v>198</v>
      </c>
      <c r="G39" s="255" t="s">
        <v>198</v>
      </c>
      <c r="H39" s="256" t="s">
        <v>195</v>
      </c>
      <c r="I39" s="257" t="s">
        <v>191</v>
      </c>
      <c r="J39" s="258" t="s">
        <v>192</v>
      </c>
      <c r="K39" s="296" t="s">
        <v>191</v>
      </c>
      <c r="L39" s="258"/>
      <c r="M39" s="258"/>
      <c r="N39" s="252"/>
    </row>
    <row r="40" spans="1:14" ht="12.75">
      <c r="A40" s="253"/>
      <c r="B40" s="270" t="s">
        <v>210</v>
      </c>
      <c r="C40" s="263" t="s">
        <v>202</v>
      </c>
      <c r="D40" s="251" t="s">
        <v>200</v>
      </c>
      <c r="E40" s="256" t="s">
        <v>201</v>
      </c>
      <c r="F40" s="251" t="s">
        <v>206</v>
      </c>
      <c r="G40" s="281" t="s">
        <v>202</v>
      </c>
      <c r="H40" s="251" t="s">
        <v>205</v>
      </c>
      <c r="I40" s="258" t="s">
        <v>201</v>
      </c>
      <c r="J40" s="257" t="s">
        <v>203</v>
      </c>
      <c r="K40" s="481" t="s">
        <v>194</v>
      </c>
      <c r="L40" s="257"/>
      <c r="M40" s="257"/>
      <c r="N40" s="252"/>
    </row>
    <row r="41" spans="1:14" ht="12.75">
      <c r="A41" s="253"/>
      <c r="B41" s="270" t="s">
        <v>228</v>
      </c>
      <c r="C41" s="263" t="s">
        <v>197</v>
      </c>
      <c r="D41" s="251" t="s">
        <v>205</v>
      </c>
      <c r="E41" s="251" t="s">
        <v>198</v>
      </c>
      <c r="F41" s="251" t="s">
        <v>198</v>
      </c>
      <c r="G41" s="264" t="s">
        <v>191</v>
      </c>
      <c r="H41" s="251" t="s">
        <v>206</v>
      </c>
      <c r="I41" s="258" t="s">
        <v>195</v>
      </c>
      <c r="J41" s="257" t="s">
        <v>206</v>
      </c>
      <c r="K41" s="481" t="s">
        <v>202</v>
      </c>
      <c r="L41" s="257"/>
      <c r="M41" s="257"/>
      <c r="N41" s="252"/>
    </row>
    <row r="42" spans="1:14" ht="12.75">
      <c r="A42" s="253"/>
      <c r="B42" s="270" t="s">
        <v>229</v>
      </c>
      <c r="C42" s="255" t="s">
        <v>193</v>
      </c>
      <c r="D42" s="256" t="s">
        <v>195</v>
      </c>
      <c r="E42" s="256" t="s">
        <v>194</v>
      </c>
      <c r="F42" s="251" t="s">
        <v>203</v>
      </c>
      <c r="G42" s="264" t="s">
        <v>193</v>
      </c>
      <c r="H42" s="256" t="s">
        <v>192</v>
      </c>
      <c r="I42" s="257" t="s">
        <v>193</v>
      </c>
      <c r="J42" s="258" t="s">
        <v>195</v>
      </c>
      <c r="K42" s="296" t="s">
        <v>193</v>
      </c>
      <c r="L42" s="258"/>
      <c r="M42" s="258"/>
      <c r="N42" s="252"/>
    </row>
    <row r="43" spans="1:13" ht="12.75">
      <c r="A43" s="253"/>
      <c r="B43" s="270" t="s">
        <v>230</v>
      </c>
      <c r="C43" s="255" t="s">
        <v>198</v>
      </c>
      <c r="D43" s="485" t="s">
        <v>198</v>
      </c>
      <c r="E43" s="485" t="s">
        <v>198</v>
      </c>
      <c r="F43" s="251" t="s">
        <v>198</v>
      </c>
      <c r="G43" s="264" t="s">
        <v>198</v>
      </c>
      <c r="H43" s="485" t="s">
        <v>198</v>
      </c>
      <c r="I43" s="257" t="s">
        <v>198</v>
      </c>
      <c r="J43" s="296" t="s">
        <v>198</v>
      </c>
      <c r="K43" s="258" t="s">
        <v>201</v>
      </c>
      <c r="L43" s="258"/>
      <c r="M43" s="258"/>
    </row>
    <row r="44" spans="1:13" ht="12.75">
      <c r="A44" s="233"/>
      <c r="B44" s="282" t="s">
        <v>214</v>
      </c>
      <c r="C44" s="266" t="s">
        <v>198</v>
      </c>
      <c r="D44" s="267" t="s">
        <v>198</v>
      </c>
      <c r="E44" s="267" t="s">
        <v>198</v>
      </c>
      <c r="F44" s="283" t="s">
        <v>195</v>
      </c>
      <c r="G44" s="284" t="s">
        <v>194</v>
      </c>
      <c r="H44" s="267" t="s">
        <v>200</v>
      </c>
      <c r="I44" s="285" t="s">
        <v>197</v>
      </c>
      <c r="J44" s="286" t="s">
        <v>205</v>
      </c>
      <c r="K44" s="484" t="s">
        <v>197</v>
      </c>
      <c r="L44" s="286"/>
      <c r="M44" s="286"/>
    </row>
    <row r="45" spans="1:8" ht="12.75">
      <c r="A45" s="228"/>
      <c r="B45" s="268"/>
      <c r="C45" s="268"/>
      <c r="D45" s="268"/>
      <c r="E45" s="268"/>
      <c r="F45" s="268"/>
      <c r="G45" s="269"/>
      <c r="H45" s="269"/>
    </row>
    <row r="46" spans="1:15" ht="12.75">
      <c r="A46" s="253"/>
      <c r="B46" s="270" t="s">
        <v>45</v>
      </c>
      <c r="C46" s="255" t="s">
        <v>198</v>
      </c>
      <c r="D46" s="255" t="s">
        <v>198</v>
      </c>
      <c r="E46" s="255" t="s">
        <v>198</v>
      </c>
      <c r="F46" s="255" t="s">
        <v>198</v>
      </c>
      <c r="G46" s="255" t="s">
        <v>198</v>
      </c>
      <c r="H46" s="255" t="s">
        <v>198</v>
      </c>
      <c r="I46" s="256" t="s">
        <v>202</v>
      </c>
      <c r="J46" s="257" t="s">
        <v>198</v>
      </c>
      <c r="K46" s="257" t="s">
        <v>198</v>
      </c>
      <c r="L46" s="257"/>
      <c r="M46" s="257"/>
      <c r="N46" s="252"/>
      <c r="O46" s="252"/>
    </row>
    <row r="47" spans="1:15" ht="12.75">
      <c r="A47" s="253"/>
      <c r="B47" s="270" t="s">
        <v>216</v>
      </c>
      <c r="C47" s="255" t="s">
        <v>191</v>
      </c>
      <c r="D47" s="256" t="s">
        <v>192</v>
      </c>
      <c r="E47" s="251" t="s">
        <v>193</v>
      </c>
      <c r="F47" s="256" t="s">
        <v>192</v>
      </c>
      <c r="G47" s="281" t="s">
        <v>197</v>
      </c>
      <c r="H47" s="251" t="s">
        <v>203</v>
      </c>
      <c r="I47" s="258" t="s">
        <v>194</v>
      </c>
      <c r="J47" s="257" t="s">
        <v>198</v>
      </c>
      <c r="K47" s="257" t="s">
        <v>198</v>
      </c>
      <c r="L47" s="257"/>
      <c r="M47" s="257"/>
      <c r="N47" s="252"/>
      <c r="O47" s="252"/>
    </row>
    <row r="48" spans="1:13" ht="12.75">
      <c r="A48" s="253"/>
      <c r="B48" s="270" t="s">
        <v>215</v>
      </c>
      <c r="C48" s="263" t="s">
        <v>201</v>
      </c>
      <c r="D48" s="255" t="s">
        <v>206</v>
      </c>
      <c r="E48" s="263" t="s">
        <v>202</v>
      </c>
      <c r="F48" s="255" t="s">
        <v>200</v>
      </c>
      <c r="G48" s="263" t="s">
        <v>201</v>
      </c>
      <c r="H48" s="251" t="s">
        <v>198</v>
      </c>
      <c r="I48" s="257" t="s">
        <v>198</v>
      </c>
      <c r="J48" s="257" t="s">
        <v>198</v>
      </c>
      <c r="K48" s="257" t="s">
        <v>198</v>
      </c>
      <c r="L48" s="257"/>
      <c r="M48" s="257"/>
    </row>
    <row r="49" spans="1:13" ht="12.75">
      <c r="A49" s="253"/>
      <c r="B49" s="270" t="s">
        <v>231</v>
      </c>
      <c r="C49" s="255" t="s">
        <v>194</v>
      </c>
      <c r="D49" s="255" t="s">
        <v>203</v>
      </c>
      <c r="E49" s="255" t="s">
        <v>191</v>
      </c>
      <c r="F49" s="287" t="s">
        <v>205</v>
      </c>
      <c r="G49" s="255" t="s">
        <v>198</v>
      </c>
      <c r="H49" s="251" t="s">
        <v>198</v>
      </c>
      <c r="I49" s="257" t="s">
        <v>198</v>
      </c>
      <c r="J49" s="257" t="s">
        <v>198</v>
      </c>
      <c r="K49" s="257" t="s">
        <v>198</v>
      </c>
      <c r="L49" s="257"/>
      <c r="M49" s="257"/>
    </row>
    <row r="50" spans="1:13" ht="12.75">
      <c r="A50" s="253"/>
      <c r="B50" s="270" t="s">
        <v>232</v>
      </c>
      <c r="C50" s="255" t="s">
        <v>198</v>
      </c>
      <c r="D50" s="255" t="s">
        <v>198</v>
      </c>
      <c r="E50" s="255" t="s">
        <v>206</v>
      </c>
      <c r="F50" s="255" t="s">
        <v>198</v>
      </c>
      <c r="G50" s="255" t="s">
        <v>198</v>
      </c>
      <c r="H50" s="251" t="s">
        <v>198</v>
      </c>
      <c r="I50" s="257" t="s">
        <v>198</v>
      </c>
      <c r="J50" s="257" t="s">
        <v>198</v>
      </c>
      <c r="K50" s="257" t="s">
        <v>198</v>
      </c>
      <c r="L50" s="257"/>
      <c r="M50" s="257"/>
    </row>
    <row r="51" spans="1:13" ht="12.75">
      <c r="A51" s="253"/>
      <c r="B51" s="270" t="s">
        <v>233</v>
      </c>
      <c r="C51" s="255" t="s">
        <v>206</v>
      </c>
      <c r="D51" s="263" t="s">
        <v>194</v>
      </c>
      <c r="E51" s="255" t="s">
        <v>198</v>
      </c>
      <c r="F51" s="263" t="s">
        <v>201</v>
      </c>
      <c r="G51" s="255" t="s">
        <v>206</v>
      </c>
      <c r="H51" s="251" t="s">
        <v>198</v>
      </c>
      <c r="I51" s="257" t="s">
        <v>198</v>
      </c>
      <c r="J51" s="258" t="s">
        <v>194</v>
      </c>
      <c r="K51" s="296" t="s">
        <v>198</v>
      </c>
      <c r="L51" s="258"/>
      <c r="M51" s="258"/>
    </row>
    <row r="55" spans="2:8" ht="12.75">
      <c r="B55" s="268"/>
      <c r="C55" s="268"/>
      <c r="D55" s="268"/>
      <c r="E55" s="268"/>
      <c r="F55" s="268"/>
      <c r="G55" s="269"/>
      <c r="H55" s="269"/>
    </row>
    <row r="56" spans="2:8" ht="12.75">
      <c r="B56" s="268"/>
      <c r="C56" s="268"/>
      <c r="D56" s="268"/>
      <c r="E56" s="268"/>
      <c r="F56" s="268"/>
      <c r="G56" s="269"/>
      <c r="H56" s="269"/>
    </row>
    <row r="57" spans="1:13" ht="12.75">
      <c r="A57" s="230"/>
      <c r="B57" s="240" t="s">
        <v>234</v>
      </c>
      <c r="C57" s="230" t="s">
        <v>180</v>
      </c>
      <c r="D57" s="231" t="s">
        <v>181</v>
      </c>
      <c r="E57" s="231" t="s">
        <v>182</v>
      </c>
      <c r="F57" s="231" t="s">
        <v>183</v>
      </c>
      <c r="G57" s="232" t="s">
        <v>184</v>
      </c>
      <c r="H57" s="232" t="s">
        <v>185</v>
      </c>
      <c r="I57" s="232" t="s">
        <v>186</v>
      </c>
      <c r="J57" s="232" t="s">
        <v>187</v>
      </c>
      <c r="K57" s="232" t="s">
        <v>188</v>
      </c>
      <c r="L57" s="232"/>
      <c r="M57" s="232"/>
    </row>
    <row r="58" spans="1:13" ht="12.75">
      <c r="A58" s="233"/>
      <c r="B58" s="288"/>
      <c r="C58" s="235"/>
      <c r="D58" s="234"/>
      <c r="E58" s="234"/>
      <c r="F58" s="234"/>
      <c r="G58" s="236"/>
      <c r="H58" s="236"/>
      <c r="I58" s="236"/>
      <c r="J58" s="236"/>
      <c r="K58" s="236" t="s">
        <v>189</v>
      </c>
      <c r="L58" s="236"/>
      <c r="M58" s="236"/>
    </row>
    <row r="59" spans="1:13" ht="12.75">
      <c r="A59" s="237"/>
      <c r="B59" s="238" t="s">
        <v>217</v>
      </c>
      <c r="C59" s="239" t="s">
        <v>201</v>
      </c>
      <c r="D59" s="240" t="s">
        <v>191</v>
      </c>
      <c r="E59" s="241" t="s">
        <v>197</v>
      </c>
      <c r="F59" s="240" t="s">
        <v>206</v>
      </c>
      <c r="G59" s="242" t="s">
        <v>197</v>
      </c>
      <c r="H59" s="243" t="s">
        <v>203</v>
      </c>
      <c r="I59" s="243" t="s">
        <v>198</v>
      </c>
      <c r="J59" s="242" t="s">
        <v>197</v>
      </c>
      <c r="K59" s="480" t="s">
        <v>203</v>
      </c>
      <c r="L59" s="242"/>
      <c r="M59" s="242"/>
    </row>
    <row r="60" spans="1:13" ht="12.75">
      <c r="A60" s="253"/>
      <c r="B60" s="254" t="s">
        <v>220</v>
      </c>
      <c r="C60" s="263" t="s">
        <v>202</v>
      </c>
      <c r="D60" s="251" t="s">
        <v>193</v>
      </c>
      <c r="E60" s="256" t="s">
        <v>192</v>
      </c>
      <c r="F60" s="251" t="s">
        <v>193</v>
      </c>
      <c r="G60" s="251" t="s">
        <v>198</v>
      </c>
      <c r="H60" s="257" t="s">
        <v>198</v>
      </c>
      <c r="I60" s="257" t="s">
        <v>198</v>
      </c>
      <c r="J60" s="257" t="s">
        <v>198</v>
      </c>
      <c r="K60" s="257" t="s">
        <v>191</v>
      </c>
      <c r="L60" s="257"/>
      <c r="M60" s="257"/>
    </row>
    <row r="61" spans="1:13" s="252" customFormat="1" ht="12.75">
      <c r="A61" s="276"/>
      <c r="B61" s="254" t="s">
        <v>221</v>
      </c>
      <c r="C61" s="255" t="s">
        <v>193</v>
      </c>
      <c r="D61" s="256" t="s">
        <v>201</v>
      </c>
      <c r="E61" s="257" t="s">
        <v>198</v>
      </c>
      <c r="F61" s="257" t="s">
        <v>198</v>
      </c>
      <c r="G61" s="257" t="s">
        <v>198</v>
      </c>
      <c r="H61" s="262" t="s">
        <v>205</v>
      </c>
      <c r="I61" s="280" t="s">
        <v>195</v>
      </c>
      <c r="J61" s="257" t="s">
        <v>198</v>
      </c>
      <c r="K61" s="481" t="s">
        <v>201</v>
      </c>
      <c r="L61" s="257"/>
      <c r="M61" s="257"/>
    </row>
    <row r="62" spans="1:13" s="252" customFormat="1" ht="12.75">
      <c r="A62" s="253"/>
      <c r="B62" s="254" t="s">
        <v>235</v>
      </c>
      <c r="C62" s="255" t="s">
        <v>198</v>
      </c>
      <c r="D62" s="251" t="s">
        <v>198</v>
      </c>
      <c r="E62" s="251" t="s">
        <v>198</v>
      </c>
      <c r="F62" s="251" t="s">
        <v>198</v>
      </c>
      <c r="G62" s="257" t="s">
        <v>206</v>
      </c>
      <c r="H62" s="258" t="s">
        <v>197</v>
      </c>
      <c r="I62" s="257" t="s">
        <v>191</v>
      </c>
      <c r="J62" s="289" t="s">
        <v>195</v>
      </c>
      <c r="K62" s="257" t="s">
        <v>206</v>
      </c>
      <c r="L62" s="289"/>
      <c r="M62" s="289"/>
    </row>
    <row r="63" spans="1:13" s="252" customFormat="1" ht="12.75">
      <c r="A63" s="253"/>
      <c r="B63" s="254" t="s">
        <v>227</v>
      </c>
      <c r="C63" s="255" t="s">
        <v>198</v>
      </c>
      <c r="D63" s="256" t="s">
        <v>202</v>
      </c>
      <c r="E63" s="251" t="s">
        <v>205</v>
      </c>
      <c r="F63" s="256" t="s">
        <v>194</v>
      </c>
      <c r="G63" s="257" t="s">
        <v>205</v>
      </c>
      <c r="H63" s="258" t="s">
        <v>201</v>
      </c>
      <c r="I63" s="257" t="s">
        <v>205</v>
      </c>
      <c r="J63" s="257" t="s">
        <v>193</v>
      </c>
      <c r="K63" s="481" t="s">
        <v>202</v>
      </c>
      <c r="L63" s="257"/>
      <c r="M63" s="257"/>
    </row>
    <row r="64" spans="1:13" s="252" customFormat="1" ht="12.75">
      <c r="A64" s="253"/>
      <c r="B64" s="254" t="s">
        <v>236</v>
      </c>
      <c r="C64" s="257" t="s">
        <v>198</v>
      </c>
      <c r="D64" s="257" t="s">
        <v>198</v>
      </c>
      <c r="E64" s="257" t="s">
        <v>198</v>
      </c>
      <c r="F64" s="257" t="s">
        <v>198</v>
      </c>
      <c r="G64" s="257" t="s">
        <v>198</v>
      </c>
      <c r="H64" s="257" t="s">
        <v>198</v>
      </c>
      <c r="I64" s="257" t="s">
        <v>203</v>
      </c>
      <c r="J64" s="258" t="s">
        <v>194</v>
      </c>
      <c r="K64" s="296" t="s">
        <v>205</v>
      </c>
      <c r="L64" s="258"/>
      <c r="M64" s="258"/>
    </row>
    <row r="65" spans="1:13" s="252" customFormat="1" ht="12.75">
      <c r="A65" s="253"/>
      <c r="B65" s="254" t="s">
        <v>237</v>
      </c>
      <c r="C65" s="263" t="s">
        <v>195</v>
      </c>
      <c r="D65" s="251" t="s">
        <v>206</v>
      </c>
      <c r="E65" s="256" t="s">
        <v>194</v>
      </c>
      <c r="F65" s="251" t="s">
        <v>200</v>
      </c>
      <c r="G65" s="258" t="s">
        <v>202</v>
      </c>
      <c r="H65" s="257" t="s">
        <v>206</v>
      </c>
      <c r="I65" s="258" t="s">
        <v>197</v>
      </c>
      <c r="J65" s="257" t="s">
        <v>206</v>
      </c>
      <c r="K65" s="481" t="s">
        <v>192</v>
      </c>
      <c r="L65" s="257"/>
      <c r="M65" s="257"/>
    </row>
    <row r="66" spans="1:13" ht="12.75">
      <c r="A66" s="253"/>
      <c r="B66" s="254" t="s">
        <v>238</v>
      </c>
      <c r="C66" s="263" t="s">
        <v>197</v>
      </c>
      <c r="D66" s="256" t="s">
        <v>197</v>
      </c>
      <c r="E66" s="251" t="s">
        <v>200</v>
      </c>
      <c r="F66" s="251" t="s">
        <v>191</v>
      </c>
      <c r="G66" s="258" t="s">
        <v>194</v>
      </c>
      <c r="H66" s="257" t="s">
        <v>200</v>
      </c>
      <c r="I66" s="258" t="s">
        <v>192</v>
      </c>
      <c r="J66" s="257" t="s">
        <v>198</v>
      </c>
      <c r="K66" s="257" t="s">
        <v>193</v>
      </c>
      <c r="L66" s="257"/>
      <c r="M66" s="257"/>
    </row>
    <row r="67" spans="1:13" s="252" customFormat="1" ht="12.75">
      <c r="A67" s="253"/>
      <c r="B67" s="254" t="s">
        <v>84</v>
      </c>
      <c r="C67" s="255" t="s">
        <v>198</v>
      </c>
      <c r="D67" s="251" t="s">
        <v>198</v>
      </c>
      <c r="E67" s="251" t="s">
        <v>198</v>
      </c>
      <c r="F67" s="251" t="s">
        <v>198</v>
      </c>
      <c r="G67" s="258" t="s">
        <v>192</v>
      </c>
      <c r="H67" s="257" t="s">
        <v>193</v>
      </c>
      <c r="I67" s="257" t="s">
        <v>206</v>
      </c>
      <c r="J67" s="258" t="s">
        <v>202</v>
      </c>
      <c r="K67" s="258" t="s">
        <v>197</v>
      </c>
      <c r="L67" s="258"/>
      <c r="M67" s="258"/>
    </row>
    <row r="68" spans="1:13" s="252" customFormat="1" ht="12.75">
      <c r="A68" s="253"/>
      <c r="B68" s="254" t="s">
        <v>239</v>
      </c>
      <c r="C68" s="255" t="s">
        <v>191</v>
      </c>
      <c r="D68" s="251" t="s">
        <v>198</v>
      </c>
      <c r="E68" s="251" t="s">
        <v>198</v>
      </c>
      <c r="F68" s="251" t="s">
        <v>198</v>
      </c>
      <c r="G68" s="251" t="s">
        <v>198</v>
      </c>
      <c r="H68" s="258" t="s">
        <v>202</v>
      </c>
      <c r="I68" s="257" t="s">
        <v>200</v>
      </c>
      <c r="J68" s="258" t="s">
        <v>201</v>
      </c>
      <c r="K68" s="258" t="s">
        <v>194</v>
      </c>
      <c r="L68" s="258"/>
      <c r="M68" s="258"/>
    </row>
    <row r="69" spans="1:13" ht="12.75">
      <c r="A69" s="244"/>
      <c r="B69" s="245" t="s">
        <v>223</v>
      </c>
      <c r="C69" s="290" t="s">
        <v>198</v>
      </c>
      <c r="D69" s="247" t="s">
        <v>198</v>
      </c>
      <c r="E69" s="247" t="s">
        <v>198</v>
      </c>
      <c r="F69" s="247" t="s">
        <v>198</v>
      </c>
      <c r="G69" s="248" t="s">
        <v>201</v>
      </c>
      <c r="H69" s="257" t="s">
        <v>198</v>
      </c>
      <c r="I69" s="250" t="s">
        <v>201</v>
      </c>
      <c r="J69" s="257" t="s">
        <v>198</v>
      </c>
      <c r="K69" s="481" t="s">
        <v>195</v>
      </c>
      <c r="L69" s="257"/>
      <c r="M69" s="257"/>
    </row>
    <row r="70" spans="1:13" ht="12.75">
      <c r="A70" s="233"/>
      <c r="B70" s="265" t="s">
        <v>240</v>
      </c>
      <c r="C70" s="266" t="s">
        <v>198</v>
      </c>
      <c r="D70" s="267" t="s">
        <v>198</v>
      </c>
      <c r="E70" s="267" t="s">
        <v>198</v>
      </c>
      <c r="F70" s="267" t="s">
        <v>198</v>
      </c>
      <c r="G70" s="291" t="s">
        <v>198</v>
      </c>
      <c r="H70" s="286" t="s">
        <v>198</v>
      </c>
      <c r="I70" s="292" t="s">
        <v>198</v>
      </c>
      <c r="J70" s="286" t="s">
        <v>198</v>
      </c>
      <c r="K70" s="286" t="s">
        <v>200</v>
      </c>
      <c r="L70" s="286"/>
      <c r="M70" s="286"/>
    </row>
    <row r="71" spans="1:13" ht="12.75">
      <c r="A71" s="228"/>
      <c r="B71" s="268"/>
      <c r="C71" s="269"/>
      <c r="D71" s="269"/>
      <c r="E71" s="269"/>
      <c r="F71" s="269"/>
      <c r="G71" s="269"/>
      <c r="H71" s="269"/>
      <c r="I71" s="252"/>
      <c r="J71" s="252"/>
      <c r="K71" s="252"/>
      <c r="L71" s="252"/>
      <c r="M71" s="252"/>
    </row>
    <row r="72" spans="1:13" ht="12.75">
      <c r="A72" s="253"/>
      <c r="B72" s="270" t="s">
        <v>241</v>
      </c>
      <c r="C72" s="263" t="s">
        <v>194</v>
      </c>
      <c r="D72" s="256" t="s">
        <v>195</v>
      </c>
      <c r="E72" s="251" t="s">
        <v>198</v>
      </c>
      <c r="F72" s="256" t="s">
        <v>197</v>
      </c>
      <c r="G72" s="258" t="s">
        <v>195</v>
      </c>
      <c r="H72" s="257" t="s">
        <v>191</v>
      </c>
      <c r="I72" s="257" t="s">
        <v>198</v>
      </c>
      <c r="J72" s="257" t="s">
        <v>198</v>
      </c>
      <c r="K72" s="257" t="s">
        <v>198</v>
      </c>
      <c r="L72" s="257"/>
      <c r="M72" s="257"/>
    </row>
    <row r="73" spans="1:13" ht="12.75">
      <c r="A73" s="253"/>
      <c r="B73" s="270" t="s">
        <v>242</v>
      </c>
      <c r="C73" s="255" t="s">
        <v>198</v>
      </c>
      <c r="D73" s="255" t="s">
        <v>198</v>
      </c>
      <c r="E73" s="256" t="s">
        <v>202</v>
      </c>
      <c r="F73" s="251" t="s">
        <v>198</v>
      </c>
      <c r="G73" s="251" t="s">
        <v>198</v>
      </c>
      <c r="H73" s="258" t="s">
        <v>192</v>
      </c>
      <c r="I73" s="257" t="s">
        <v>198</v>
      </c>
      <c r="J73" s="257" t="s">
        <v>198</v>
      </c>
      <c r="K73" s="257" t="s">
        <v>198</v>
      </c>
      <c r="L73" s="257"/>
      <c r="M73" s="257"/>
    </row>
    <row r="74" spans="1:13" ht="12.75">
      <c r="A74" s="253"/>
      <c r="B74" s="270" t="s">
        <v>243</v>
      </c>
      <c r="C74" s="255" t="s">
        <v>205</v>
      </c>
      <c r="D74" s="256" t="s">
        <v>194</v>
      </c>
      <c r="E74" s="251" t="s">
        <v>206</v>
      </c>
      <c r="F74" s="256" t="s">
        <v>201</v>
      </c>
      <c r="G74" s="251" t="s">
        <v>198</v>
      </c>
      <c r="H74" s="257" t="s">
        <v>198</v>
      </c>
      <c r="I74" s="257" t="s">
        <v>198</v>
      </c>
      <c r="J74" s="257" t="s">
        <v>198</v>
      </c>
      <c r="K74" s="257" t="s">
        <v>198</v>
      </c>
      <c r="L74" s="257"/>
      <c r="M74" s="257"/>
    </row>
    <row r="75" spans="1:13" ht="12.75">
      <c r="A75" s="253"/>
      <c r="B75" s="270" t="s">
        <v>244</v>
      </c>
      <c r="C75" s="255" t="s">
        <v>206</v>
      </c>
      <c r="D75" s="247" t="s">
        <v>198</v>
      </c>
      <c r="E75" s="251" t="s">
        <v>193</v>
      </c>
      <c r="F75" s="251" t="s">
        <v>205</v>
      </c>
      <c r="G75" s="251" t="s">
        <v>198</v>
      </c>
      <c r="H75" s="257" t="s">
        <v>198</v>
      </c>
      <c r="I75" s="257" t="s">
        <v>198</v>
      </c>
      <c r="J75" s="257" t="s">
        <v>198</v>
      </c>
      <c r="K75" s="257" t="s">
        <v>198</v>
      </c>
      <c r="L75" s="257"/>
      <c r="M75" s="257"/>
    </row>
    <row r="76" spans="1:13" ht="12.75">
      <c r="A76" s="253"/>
      <c r="B76" s="270" t="s">
        <v>245</v>
      </c>
      <c r="C76" s="255" t="s">
        <v>198</v>
      </c>
      <c r="D76" s="247" t="s">
        <v>198</v>
      </c>
      <c r="E76" s="247" t="s">
        <v>198</v>
      </c>
      <c r="F76" s="293" t="s">
        <v>195</v>
      </c>
      <c r="G76" s="251" t="s">
        <v>191</v>
      </c>
      <c r="H76" s="257" t="s">
        <v>198</v>
      </c>
      <c r="I76" s="257" t="s">
        <v>198</v>
      </c>
      <c r="J76" s="257" t="s">
        <v>198</v>
      </c>
      <c r="K76" s="257" t="s">
        <v>198</v>
      </c>
      <c r="L76" s="257"/>
      <c r="M76" s="257"/>
    </row>
    <row r="77" spans="1:13" s="252" customFormat="1" ht="12.75">
      <c r="A77" s="253"/>
      <c r="B77" s="270" t="s">
        <v>232</v>
      </c>
      <c r="C77" s="294" t="s">
        <v>203</v>
      </c>
      <c r="D77" s="247" t="s">
        <v>198</v>
      </c>
      <c r="E77" s="247" t="s">
        <v>198</v>
      </c>
      <c r="F77" s="256" t="s">
        <v>202</v>
      </c>
      <c r="G77" s="257" t="s">
        <v>200</v>
      </c>
      <c r="H77" s="257" t="s">
        <v>198</v>
      </c>
      <c r="I77" s="258" t="s">
        <v>202</v>
      </c>
      <c r="J77" s="257" t="s">
        <v>198</v>
      </c>
      <c r="K77" s="257" t="s">
        <v>198</v>
      </c>
      <c r="L77" s="257"/>
      <c r="M77" s="257"/>
    </row>
    <row r="78" spans="1:13" s="252" customFormat="1" ht="12.75">
      <c r="A78" s="253"/>
      <c r="B78" s="270" t="s">
        <v>246</v>
      </c>
      <c r="C78" s="255" t="s">
        <v>198</v>
      </c>
      <c r="D78" s="251" t="s">
        <v>203</v>
      </c>
      <c r="E78" s="256" t="s">
        <v>201</v>
      </c>
      <c r="F78" s="256" t="s">
        <v>192</v>
      </c>
      <c r="G78" s="257" t="s">
        <v>193</v>
      </c>
      <c r="H78" s="258" t="s">
        <v>195</v>
      </c>
      <c r="I78" s="258" t="s">
        <v>194</v>
      </c>
      <c r="J78" s="257" t="s">
        <v>198</v>
      </c>
      <c r="K78" s="257" t="s">
        <v>198</v>
      </c>
      <c r="L78" s="257"/>
      <c r="M78" s="257"/>
    </row>
    <row r="79" spans="1:13" s="252" customFormat="1" ht="12.75">
      <c r="A79" s="276"/>
      <c r="B79" s="270" t="s">
        <v>247</v>
      </c>
      <c r="C79" s="263" t="s">
        <v>192</v>
      </c>
      <c r="D79" s="251" t="s">
        <v>200</v>
      </c>
      <c r="E79" s="257" t="s">
        <v>198</v>
      </c>
      <c r="F79" s="257" t="s">
        <v>198</v>
      </c>
      <c r="G79" s="257" t="s">
        <v>198</v>
      </c>
      <c r="H79" s="257" t="s">
        <v>198</v>
      </c>
      <c r="I79" s="257" t="s">
        <v>198</v>
      </c>
      <c r="J79" s="257" t="s">
        <v>198</v>
      </c>
      <c r="K79" s="257" t="s">
        <v>198</v>
      </c>
      <c r="L79" s="257"/>
      <c r="M79" s="257"/>
    </row>
    <row r="80" spans="1:13" s="252" customFormat="1" ht="12.75">
      <c r="A80" s="276"/>
      <c r="B80" s="270" t="s">
        <v>248</v>
      </c>
      <c r="C80" s="257" t="s">
        <v>198</v>
      </c>
      <c r="D80" s="257" t="s">
        <v>198</v>
      </c>
      <c r="E80" s="251" t="s">
        <v>203</v>
      </c>
      <c r="F80" s="257" t="s">
        <v>198</v>
      </c>
      <c r="G80" s="257" t="s">
        <v>198</v>
      </c>
      <c r="H80" s="257" t="s">
        <v>198</v>
      </c>
      <c r="I80" s="257" t="s">
        <v>198</v>
      </c>
      <c r="J80" s="257" t="s">
        <v>198</v>
      </c>
      <c r="K80" s="257" t="s">
        <v>198</v>
      </c>
      <c r="L80" s="257"/>
      <c r="M80" s="257"/>
    </row>
    <row r="81" spans="1:13" s="252" customFormat="1" ht="12.75">
      <c r="A81" s="253"/>
      <c r="B81" s="270" t="s">
        <v>196</v>
      </c>
      <c r="C81" s="255" t="s">
        <v>198</v>
      </c>
      <c r="D81" s="255" t="s">
        <v>198</v>
      </c>
      <c r="E81" s="255" t="s">
        <v>198</v>
      </c>
      <c r="F81" s="263" t="s">
        <v>195</v>
      </c>
      <c r="G81" s="255" t="s">
        <v>191</v>
      </c>
      <c r="H81" s="255" t="s">
        <v>198</v>
      </c>
      <c r="I81" s="251" t="s">
        <v>198</v>
      </c>
      <c r="J81" s="251" t="s">
        <v>205</v>
      </c>
      <c r="K81" s="251" t="s">
        <v>198</v>
      </c>
      <c r="L81" s="251"/>
      <c r="M81" s="251"/>
    </row>
    <row r="82" spans="1:13" s="252" customFormat="1" ht="12.75">
      <c r="A82" s="253"/>
      <c r="B82" s="270" t="s">
        <v>249</v>
      </c>
      <c r="C82" s="287" t="s">
        <v>200</v>
      </c>
      <c r="D82" s="255" t="s">
        <v>198</v>
      </c>
      <c r="E82" s="255" t="s">
        <v>191</v>
      </c>
      <c r="F82" s="255" t="s">
        <v>203</v>
      </c>
      <c r="G82" s="255" t="s">
        <v>198</v>
      </c>
      <c r="H82" s="256" t="s">
        <v>194</v>
      </c>
      <c r="I82" s="257" t="s">
        <v>193</v>
      </c>
      <c r="J82" s="289" t="s">
        <v>192</v>
      </c>
      <c r="K82" s="257" t="s">
        <v>198</v>
      </c>
      <c r="L82" s="289"/>
      <c r="M82" s="289"/>
    </row>
    <row r="83" spans="1:13" s="252" customFormat="1" ht="12.75">
      <c r="A83" s="253"/>
      <c r="B83" s="270" t="s">
        <v>250</v>
      </c>
      <c r="C83" s="255" t="s">
        <v>198</v>
      </c>
      <c r="D83" s="256" t="s">
        <v>192</v>
      </c>
      <c r="E83" s="256" t="s">
        <v>195</v>
      </c>
      <c r="F83" s="251" t="s">
        <v>198</v>
      </c>
      <c r="G83" s="251" t="s">
        <v>203</v>
      </c>
      <c r="H83" s="257" t="s">
        <v>198</v>
      </c>
      <c r="I83" s="257" t="s">
        <v>198</v>
      </c>
      <c r="J83" s="257" t="s">
        <v>191</v>
      </c>
      <c r="K83" s="257" t="s">
        <v>198</v>
      </c>
      <c r="L83" s="257"/>
      <c r="M83" s="257"/>
    </row>
    <row r="84" spans="1:13" s="252" customFormat="1" ht="12.75">
      <c r="A84" s="253"/>
      <c r="B84" s="270" t="s">
        <v>251</v>
      </c>
      <c r="C84" s="255" t="s">
        <v>198</v>
      </c>
      <c r="D84" s="251" t="s">
        <v>205</v>
      </c>
      <c r="E84" s="251" t="s">
        <v>198</v>
      </c>
      <c r="F84" s="251" t="s">
        <v>198</v>
      </c>
      <c r="G84" s="251" t="s">
        <v>198</v>
      </c>
      <c r="H84" s="251" t="s">
        <v>198</v>
      </c>
      <c r="I84" s="251" t="s">
        <v>198</v>
      </c>
      <c r="J84" s="251" t="s">
        <v>203</v>
      </c>
      <c r="K84" s="251" t="s">
        <v>198</v>
      </c>
      <c r="L84" s="251"/>
      <c r="M84" s="251"/>
    </row>
    <row r="85" spans="1:13" ht="12.75">
      <c r="A85" s="233"/>
      <c r="B85" s="282" t="s">
        <v>226</v>
      </c>
      <c r="C85" s="266" t="s">
        <v>198</v>
      </c>
      <c r="D85" s="267" t="s">
        <v>198</v>
      </c>
      <c r="E85" s="267" t="s">
        <v>198</v>
      </c>
      <c r="F85" s="267" t="s">
        <v>198</v>
      </c>
      <c r="G85" s="267" t="s">
        <v>198</v>
      </c>
      <c r="H85" s="267" t="s">
        <v>198</v>
      </c>
      <c r="I85" s="267" t="s">
        <v>198</v>
      </c>
      <c r="J85" s="267" t="s">
        <v>200</v>
      </c>
      <c r="K85" s="267" t="s">
        <v>198</v>
      </c>
      <c r="L85" s="267"/>
      <c r="M85" s="267"/>
    </row>
    <row r="86" spans="1:8" ht="12.75">
      <c r="A86" s="228"/>
      <c r="B86" s="268"/>
      <c r="C86" s="269"/>
      <c r="D86" s="269"/>
      <c r="E86" s="269"/>
      <c r="F86" s="269"/>
      <c r="G86" s="269"/>
      <c r="H86" s="269"/>
    </row>
    <row r="87" spans="1:8" ht="12.75">
      <c r="A87" s="228"/>
      <c r="B87" s="268"/>
      <c r="C87" s="269"/>
      <c r="D87" s="269"/>
      <c r="E87" s="269"/>
      <c r="F87" s="269"/>
      <c r="G87" s="269"/>
      <c r="H87" s="269"/>
    </row>
    <row r="88" spans="1:13" ht="12.75">
      <c r="A88" s="230"/>
      <c r="B88" s="240" t="s">
        <v>252</v>
      </c>
      <c r="C88" s="230" t="s">
        <v>180</v>
      </c>
      <c r="D88" s="231" t="s">
        <v>181</v>
      </c>
      <c r="E88" s="231" t="s">
        <v>182</v>
      </c>
      <c r="F88" s="231" t="s">
        <v>183</v>
      </c>
      <c r="G88" s="232" t="s">
        <v>184</v>
      </c>
      <c r="H88" s="232" t="s">
        <v>185</v>
      </c>
      <c r="I88" s="232" t="s">
        <v>186</v>
      </c>
      <c r="J88" s="232" t="s">
        <v>187</v>
      </c>
      <c r="K88" s="232" t="s">
        <v>188</v>
      </c>
      <c r="L88" s="232"/>
      <c r="M88" s="232"/>
    </row>
    <row r="89" spans="1:13" ht="12.75">
      <c r="A89" s="233"/>
      <c r="B89" s="267"/>
      <c r="C89" s="235"/>
      <c r="D89" s="234"/>
      <c r="E89" s="234"/>
      <c r="F89" s="234"/>
      <c r="G89" s="236"/>
      <c r="H89" s="236"/>
      <c r="I89" s="236"/>
      <c r="J89" s="236"/>
      <c r="K89" s="236" t="s">
        <v>189</v>
      </c>
      <c r="L89" s="236"/>
      <c r="M89" s="236"/>
    </row>
    <row r="90" spans="1:15" s="252" customFormat="1" ht="12.75">
      <c r="A90" s="253"/>
      <c r="B90" s="270" t="s">
        <v>253</v>
      </c>
      <c r="C90" s="255" t="s">
        <v>198</v>
      </c>
      <c r="D90" s="251" t="s">
        <v>198</v>
      </c>
      <c r="E90" s="251" t="s">
        <v>191</v>
      </c>
      <c r="F90" s="251" t="s">
        <v>198</v>
      </c>
      <c r="G90" s="257" t="s">
        <v>198</v>
      </c>
      <c r="H90" s="257" t="s">
        <v>198</v>
      </c>
      <c r="I90" s="258" t="s">
        <v>192</v>
      </c>
      <c r="J90" s="257" t="s">
        <v>198</v>
      </c>
      <c r="K90" s="257" t="s">
        <v>191</v>
      </c>
      <c r="L90" s="257"/>
      <c r="M90" s="257"/>
      <c r="N90" s="224"/>
      <c r="O90" s="224"/>
    </row>
    <row r="91" spans="1:15" s="252" customFormat="1" ht="12.75">
      <c r="A91" s="253"/>
      <c r="B91" s="270" t="s">
        <v>214</v>
      </c>
      <c r="C91" s="255" t="s">
        <v>198</v>
      </c>
      <c r="D91" s="251" t="s">
        <v>198</v>
      </c>
      <c r="E91" s="251" t="s">
        <v>198</v>
      </c>
      <c r="F91" s="256" t="s">
        <v>195</v>
      </c>
      <c r="G91" s="258" t="s">
        <v>194</v>
      </c>
      <c r="H91" s="257" t="s">
        <v>198</v>
      </c>
      <c r="I91" s="258" t="s">
        <v>197</v>
      </c>
      <c r="J91" s="257" t="s">
        <v>205</v>
      </c>
      <c r="K91" s="481" t="s">
        <v>197</v>
      </c>
      <c r="L91" s="257"/>
      <c r="M91" s="257"/>
      <c r="N91" s="224"/>
      <c r="O91" s="224"/>
    </row>
    <row r="92" spans="1:15" s="252" customFormat="1" ht="12.75">
      <c r="A92" s="253"/>
      <c r="B92" s="270" t="s">
        <v>254</v>
      </c>
      <c r="C92" s="255" t="s">
        <v>191</v>
      </c>
      <c r="D92" s="251" t="s">
        <v>198</v>
      </c>
      <c r="E92" s="251" t="s">
        <v>205</v>
      </c>
      <c r="F92" s="256" t="s">
        <v>202</v>
      </c>
      <c r="G92" s="257" t="s">
        <v>200</v>
      </c>
      <c r="H92" s="258" t="s">
        <v>202</v>
      </c>
      <c r="I92" s="257" t="s">
        <v>200</v>
      </c>
      <c r="J92" s="258" t="s">
        <v>201</v>
      </c>
      <c r="K92" s="296" t="s">
        <v>203</v>
      </c>
      <c r="L92" s="258"/>
      <c r="M92" s="258"/>
      <c r="N92" s="224"/>
      <c r="O92" s="224"/>
    </row>
    <row r="93" spans="1:15" s="252" customFormat="1" ht="12.75">
      <c r="A93" s="253"/>
      <c r="B93" s="270" t="s">
        <v>255</v>
      </c>
      <c r="C93" s="263" t="s">
        <v>197</v>
      </c>
      <c r="D93" s="256" t="s">
        <v>201</v>
      </c>
      <c r="E93" s="251" t="s">
        <v>200</v>
      </c>
      <c r="F93" s="295" t="s">
        <v>198</v>
      </c>
      <c r="G93" s="257" t="s">
        <v>206</v>
      </c>
      <c r="H93" s="258" t="s">
        <v>194</v>
      </c>
      <c r="I93" s="257" t="s">
        <v>205</v>
      </c>
      <c r="J93" s="258" t="s">
        <v>197</v>
      </c>
      <c r="K93" s="296" t="s">
        <v>200</v>
      </c>
      <c r="L93" s="258"/>
      <c r="M93" s="258"/>
      <c r="N93" s="224"/>
      <c r="O93" s="224"/>
    </row>
    <row r="94" spans="1:15" s="252" customFormat="1" ht="12.75">
      <c r="A94" s="253"/>
      <c r="B94" s="270" t="s">
        <v>145</v>
      </c>
      <c r="C94" s="287" t="s">
        <v>198</v>
      </c>
      <c r="D94" s="251" t="s">
        <v>198</v>
      </c>
      <c r="E94" s="256" t="s">
        <v>192</v>
      </c>
      <c r="F94" s="251" t="s">
        <v>193</v>
      </c>
      <c r="G94" s="258" t="s">
        <v>192</v>
      </c>
      <c r="H94" s="257" t="s">
        <v>198</v>
      </c>
      <c r="I94" s="258" t="s">
        <v>195</v>
      </c>
      <c r="J94" s="257" t="s">
        <v>191</v>
      </c>
      <c r="K94" s="481" t="s">
        <v>192</v>
      </c>
      <c r="L94" s="257"/>
      <c r="M94" s="257"/>
      <c r="N94" s="224"/>
      <c r="O94" s="224"/>
    </row>
    <row r="95" spans="1:15" s="252" customFormat="1" ht="12.75">
      <c r="A95" s="253"/>
      <c r="B95" s="270" t="s">
        <v>256</v>
      </c>
      <c r="C95" s="263" t="s">
        <v>192</v>
      </c>
      <c r="D95" s="251" t="s">
        <v>205</v>
      </c>
      <c r="E95" s="256" t="s">
        <v>194</v>
      </c>
      <c r="F95" s="251" t="s">
        <v>198</v>
      </c>
      <c r="G95" s="257" t="s">
        <v>193</v>
      </c>
      <c r="H95" s="258" t="s">
        <v>195</v>
      </c>
      <c r="I95" s="257" t="s">
        <v>191</v>
      </c>
      <c r="J95" s="258" t="s">
        <v>192</v>
      </c>
      <c r="K95" s="258" t="s">
        <v>201</v>
      </c>
      <c r="L95" s="258"/>
      <c r="M95" s="258"/>
      <c r="N95" s="224"/>
      <c r="O95" s="224"/>
    </row>
    <row r="96" spans="1:13" ht="12.75">
      <c r="A96" s="253"/>
      <c r="B96" s="270" t="s">
        <v>257</v>
      </c>
      <c r="C96" s="255" t="s">
        <v>205</v>
      </c>
      <c r="D96" s="251" t="s">
        <v>198</v>
      </c>
      <c r="E96" s="251" t="s">
        <v>193</v>
      </c>
      <c r="F96" s="251" t="s">
        <v>205</v>
      </c>
      <c r="G96" s="257" t="s">
        <v>203</v>
      </c>
      <c r="H96" s="257" t="s">
        <v>191</v>
      </c>
      <c r="I96" s="257" t="s">
        <v>198</v>
      </c>
      <c r="J96" s="257" t="s">
        <v>193</v>
      </c>
      <c r="K96" s="481" t="s">
        <v>194</v>
      </c>
      <c r="L96" s="257"/>
      <c r="M96" s="257"/>
    </row>
    <row r="97" spans="1:13" ht="12.75">
      <c r="A97" s="253"/>
      <c r="B97" s="270" t="s">
        <v>258</v>
      </c>
      <c r="C97" s="255" t="s">
        <v>206</v>
      </c>
      <c r="D97" s="251" t="s">
        <v>203</v>
      </c>
      <c r="E97" s="256" t="s">
        <v>197</v>
      </c>
      <c r="F97" s="251" t="s">
        <v>200</v>
      </c>
      <c r="G97" s="257" t="s">
        <v>191</v>
      </c>
      <c r="H97" s="258" t="s">
        <v>192</v>
      </c>
      <c r="I97" s="257" t="s">
        <v>198</v>
      </c>
      <c r="J97" s="258" t="s">
        <v>195</v>
      </c>
      <c r="K97" s="296" t="s">
        <v>193</v>
      </c>
      <c r="L97" s="258"/>
      <c r="M97" s="258"/>
    </row>
    <row r="98" spans="1:15" s="252" customFormat="1" ht="12.75">
      <c r="A98" s="253"/>
      <c r="B98" s="270" t="s">
        <v>259</v>
      </c>
      <c r="C98" s="255" t="s">
        <v>198</v>
      </c>
      <c r="D98" s="256" t="s">
        <v>202</v>
      </c>
      <c r="E98" s="251" t="s">
        <v>198</v>
      </c>
      <c r="F98" s="256" t="s">
        <v>201</v>
      </c>
      <c r="G98" s="257" t="s">
        <v>198</v>
      </c>
      <c r="H98" s="257" t="s">
        <v>198</v>
      </c>
      <c r="I98" s="257" t="s">
        <v>203</v>
      </c>
      <c r="J98" s="258" t="s">
        <v>194</v>
      </c>
      <c r="K98" s="296" t="s">
        <v>206</v>
      </c>
      <c r="L98" s="258"/>
      <c r="M98" s="258"/>
      <c r="N98" s="224"/>
      <c r="O98" s="224"/>
    </row>
    <row r="99" spans="1:15" s="252" customFormat="1" ht="12.75">
      <c r="A99" s="253"/>
      <c r="B99" s="270" t="s">
        <v>229</v>
      </c>
      <c r="C99" s="255" t="s">
        <v>193</v>
      </c>
      <c r="D99" s="256" t="s">
        <v>195</v>
      </c>
      <c r="E99" s="251" t="s">
        <v>203</v>
      </c>
      <c r="F99" s="251" t="s">
        <v>198</v>
      </c>
      <c r="G99" s="257" t="s">
        <v>198</v>
      </c>
      <c r="H99" s="258" t="s">
        <v>201</v>
      </c>
      <c r="I99" s="257" t="s">
        <v>206</v>
      </c>
      <c r="J99" s="258" t="s">
        <v>202</v>
      </c>
      <c r="K99" s="296" t="s">
        <v>205</v>
      </c>
      <c r="L99" s="258"/>
      <c r="M99" s="258"/>
      <c r="N99" s="224"/>
      <c r="O99" s="224"/>
    </row>
    <row r="100" spans="1:15" s="252" customFormat="1" ht="12.75">
      <c r="A100" s="253"/>
      <c r="B100" s="270" t="s">
        <v>215</v>
      </c>
      <c r="C100" s="255" t="s">
        <v>198</v>
      </c>
      <c r="D100" s="251" t="s">
        <v>206</v>
      </c>
      <c r="E100" s="256" t="s">
        <v>202</v>
      </c>
      <c r="F100" s="251" t="s">
        <v>198</v>
      </c>
      <c r="G100" s="258" t="s">
        <v>201</v>
      </c>
      <c r="H100" s="257" t="s">
        <v>206</v>
      </c>
      <c r="I100" s="258" t="s">
        <v>202</v>
      </c>
      <c r="J100" s="257" t="s">
        <v>200</v>
      </c>
      <c r="K100" s="481" t="s">
        <v>202</v>
      </c>
      <c r="L100" s="257"/>
      <c r="M100" s="257"/>
      <c r="N100" s="224"/>
      <c r="O100" s="224"/>
    </row>
    <row r="101" spans="1:15" s="252" customFormat="1" ht="12.75">
      <c r="A101" s="253"/>
      <c r="B101" s="270" t="s">
        <v>260</v>
      </c>
      <c r="C101" s="255" t="s">
        <v>198</v>
      </c>
      <c r="D101" s="256" t="s">
        <v>194</v>
      </c>
      <c r="E101" s="251" t="s">
        <v>206</v>
      </c>
      <c r="F101" s="256" t="s">
        <v>197</v>
      </c>
      <c r="G101" s="296" t="s">
        <v>198</v>
      </c>
      <c r="H101" s="257" t="s">
        <v>198</v>
      </c>
      <c r="I101" s="257" t="s">
        <v>198</v>
      </c>
      <c r="J101" s="257" t="s">
        <v>198</v>
      </c>
      <c r="K101" s="481" t="s">
        <v>195</v>
      </c>
      <c r="L101" s="257"/>
      <c r="M101" s="257"/>
      <c r="N101" s="224"/>
      <c r="O101" s="224"/>
    </row>
    <row r="102" spans="1:13" ht="12.75">
      <c r="A102" s="228"/>
      <c r="B102" s="268"/>
      <c r="C102" s="268"/>
      <c r="D102" s="268"/>
      <c r="E102" s="268"/>
      <c r="F102" s="268"/>
      <c r="G102" s="269"/>
      <c r="H102" s="269"/>
      <c r="I102" s="252"/>
      <c r="J102" s="252"/>
      <c r="K102" s="252"/>
      <c r="L102" s="252"/>
      <c r="M102" s="252"/>
    </row>
    <row r="103" spans="1:13" ht="12.75">
      <c r="A103" s="253"/>
      <c r="B103" s="270" t="s">
        <v>211</v>
      </c>
      <c r="C103" s="255" t="s">
        <v>198</v>
      </c>
      <c r="D103" s="251" t="s">
        <v>198</v>
      </c>
      <c r="E103" s="251" t="s">
        <v>198</v>
      </c>
      <c r="F103" s="251" t="s">
        <v>198</v>
      </c>
      <c r="G103" s="258" t="s">
        <v>195</v>
      </c>
      <c r="H103" s="257" t="s">
        <v>193</v>
      </c>
      <c r="I103" s="257" t="s">
        <v>198</v>
      </c>
      <c r="J103" s="257" t="s">
        <v>198</v>
      </c>
      <c r="K103" s="257" t="s">
        <v>198</v>
      </c>
      <c r="L103" s="257"/>
      <c r="M103" s="257"/>
    </row>
    <row r="104" spans="1:13" ht="12.75">
      <c r="A104" s="253"/>
      <c r="B104" s="270" t="s">
        <v>261</v>
      </c>
      <c r="C104" s="263" t="s">
        <v>202</v>
      </c>
      <c r="D104" s="251" t="s">
        <v>193</v>
      </c>
      <c r="E104" s="256" t="s">
        <v>195</v>
      </c>
      <c r="F104" s="251" t="s">
        <v>191</v>
      </c>
      <c r="G104" s="297" t="s">
        <v>198</v>
      </c>
      <c r="H104" s="258" t="s">
        <v>197</v>
      </c>
      <c r="I104" s="257" t="s">
        <v>198</v>
      </c>
      <c r="J104" s="257" t="s">
        <v>198</v>
      </c>
      <c r="K104" s="257" t="s">
        <v>198</v>
      </c>
      <c r="L104" s="257"/>
      <c r="M104" s="257"/>
    </row>
    <row r="105" spans="1:13" ht="12.75">
      <c r="A105" s="253"/>
      <c r="B105" s="270" t="s">
        <v>262</v>
      </c>
      <c r="C105" s="255" t="s">
        <v>198</v>
      </c>
      <c r="D105" s="251" t="s">
        <v>191</v>
      </c>
      <c r="E105" s="251" t="s">
        <v>198</v>
      </c>
      <c r="F105" s="256" t="s">
        <v>194</v>
      </c>
      <c r="G105" s="258" t="s">
        <v>197</v>
      </c>
      <c r="H105" s="257" t="s">
        <v>205</v>
      </c>
      <c r="I105" s="257" t="s">
        <v>198</v>
      </c>
      <c r="J105" s="257" t="s">
        <v>198</v>
      </c>
      <c r="K105" s="257" t="s">
        <v>198</v>
      </c>
      <c r="L105" s="257"/>
      <c r="M105" s="257"/>
    </row>
    <row r="106" spans="1:13" ht="12.75">
      <c r="A106" s="276"/>
      <c r="B106" s="277" t="s">
        <v>209</v>
      </c>
      <c r="C106" s="262" t="s">
        <v>198</v>
      </c>
      <c r="D106" s="262" t="s">
        <v>198</v>
      </c>
      <c r="E106" s="262" t="s">
        <v>198</v>
      </c>
      <c r="F106" s="262" t="s">
        <v>198</v>
      </c>
      <c r="G106" s="262" t="s">
        <v>198</v>
      </c>
      <c r="H106" s="262" t="s">
        <v>198</v>
      </c>
      <c r="I106" s="262" t="s">
        <v>193</v>
      </c>
      <c r="J106" s="262" t="s">
        <v>206</v>
      </c>
      <c r="K106" s="262" t="s">
        <v>198</v>
      </c>
      <c r="L106" s="262"/>
      <c r="M106" s="262"/>
    </row>
    <row r="107" spans="1:13" ht="12.75">
      <c r="A107" s="253"/>
      <c r="B107" s="270" t="s">
        <v>230</v>
      </c>
      <c r="C107" s="255" t="s">
        <v>203</v>
      </c>
      <c r="D107" s="251" t="s">
        <v>198</v>
      </c>
      <c r="E107" s="251" t="s">
        <v>198</v>
      </c>
      <c r="F107" s="251" t="s">
        <v>203</v>
      </c>
      <c r="G107" s="257" t="s">
        <v>205</v>
      </c>
      <c r="H107" s="257" t="s">
        <v>198</v>
      </c>
      <c r="I107" s="257" t="s">
        <v>198</v>
      </c>
      <c r="J107" s="257" t="s">
        <v>198</v>
      </c>
      <c r="K107" s="257" t="s">
        <v>198</v>
      </c>
      <c r="L107" s="257"/>
      <c r="M107" s="257"/>
    </row>
    <row r="108" spans="1:15" s="252" customFormat="1" ht="12.75">
      <c r="A108" s="253"/>
      <c r="B108" s="270" t="s">
        <v>213</v>
      </c>
      <c r="C108" s="263" t="s">
        <v>195</v>
      </c>
      <c r="D108" s="251" t="s">
        <v>200</v>
      </c>
      <c r="E108" s="256" t="s">
        <v>201</v>
      </c>
      <c r="F108" s="251" t="s">
        <v>206</v>
      </c>
      <c r="G108" s="258" t="s">
        <v>202</v>
      </c>
      <c r="H108" s="257" t="s">
        <v>200</v>
      </c>
      <c r="I108" s="258" t="s">
        <v>201</v>
      </c>
      <c r="J108" s="257" t="s">
        <v>198</v>
      </c>
      <c r="K108" s="257" t="s">
        <v>198</v>
      </c>
      <c r="L108" s="257"/>
      <c r="M108" s="257"/>
      <c r="N108" s="224"/>
      <c r="O108" s="224"/>
    </row>
    <row r="109" spans="1:13" ht="12.75">
      <c r="A109" s="253"/>
      <c r="B109" s="270" t="s">
        <v>231</v>
      </c>
      <c r="C109" s="263" t="s">
        <v>194</v>
      </c>
      <c r="D109" s="256" t="s">
        <v>197</v>
      </c>
      <c r="E109" s="251" t="s">
        <v>198</v>
      </c>
      <c r="F109" s="251" t="s">
        <v>198</v>
      </c>
      <c r="G109" s="251" t="s">
        <v>198</v>
      </c>
      <c r="H109" s="257" t="s">
        <v>198</v>
      </c>
      <c r="I109" s="257" t="s">
        <v>198</v>
      </c>
      <c r="J109" s="257" t="s">
        <v>198</v>
      </c>
      <c r="K109" s="257" t="s">
        <v>198</v>
      </c>
      <c r="L109" s="257"/>
      <c r="M109" s="257"/>
    </row>
    <row r="110" spans="1:13" ht="12.75">
      <c r="A110" s="253"/>
      <c r="B110" s="270" t="s">
        <v>263</v>
      </c>
      <c r="C110" s="255" t="s">
        <v>200</v>
      </c>
      <c r="D110" s="251" t="s">
        <v>198</v>
      </c>
      <c r="E110" s="251" t="s">
        <v>198</v>
      </c>
      <c r="F110" s="251" t="s">
        <v>198</v>
      </c>
      <c r="G110" s="251" t="s">
        <v>198</v>
      </c>
      <c r="H110" s="257" t="s">
        <v>198</v>
      </c>
      <c r="I110" s="257" t="s">
        <v>198</v>
      </c>
      <c r="J110" s="257" t="s">
        <v>198</v>
      </c>
      <c r="K110" s="257" t="s">
        <v>198</v>
      </c>
      <c r="L110" s="257"/>
      <c r="M110" s="257"/>
    </row>
    <row r="111" spans="1:13" ht="12.75">
      <c r="A111" s="253"/>
      <c r="B111" s="270" t="s">
        <v>216</v>
      </c>
      <c r="C111" s="263" t="s">
        <v>201</v>
      </c>
      <c r="D111" s="256" t="s">
        <v>192</v>
      </c>
      <c r="E111" s="251" t="s">
        <v>198</v>
      </c>
      <c r="F111" s="256" t="s">
        <v>192</v>
      </c>
      <c r="G111" s="297" t="s">
        <v>198</v>
      </c>
      <c r="H111" s="257" t="s">
        <v>203</v>
      </c>
      <c r="I111" s="258" t="s">
        <v>194</v>
      </c>
      <c r="J111" s="257" t="s">
        <v>203</v>
      </c>
      <c r="K111" s="257" t="s">
        <v>198</v>
      </c>
      <c r="L111" s="257"/>
      <c r="M111" s="257"/>
    </row>
  </sheetData>
  <printOptions horizontalCentered="1"/>
  <pageMargins left="0.39375" right="0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22">
      <selection activeCell="L54" sqref="L54"/>
    </sheetView>
  </sheetViews>
  <sheetFormatPr defaultColWidth="9.140625" defaultRowHeight="12.75"/>
  <cols>
    <col min="1" max="1" width="5.140625" style="0" customWidth="1"/>
    <col min="2" max="2" width="14.421875" style="1" customWidth="1"/>
    <col min="3" max="14" width="5.7109375" style="0" customWidth="1"/>
    <col min="15" max="15" width="8.421875" style="0" customWidth="1"/>
    <col min="16" max="16" width="6.00390625" style="0" customWidth="1"/>
    <col min="17" max="17" width="14.57421875" style="0" customWidth="1"/>
    <col min="18" max="30" width="5.7109375" style="0" customWidth="1"/>
  </cols>
  <sheetData>
    <row r="1" ht="20.25" customHeight="1">
      <c r="A1" s="613" t="s">
        <v>264</v>
      </c>
    </row>
    <row r="2" ht="8.25" customHeight="1"/>
    <row r="3" spans="1:15" ht="12.75">
      <c r="A3" s="85"/>
      <c r="B3" s="8" t="s">
        <v>3</v>
      </c>
      <c r="C3" s="298">
        <v>1</v>
      </c>
      <c r="D3" s="299">
        <v>2</v>
      </c>
      <c r="E3" s="299">
        <v>3</v>
      </c>
      <c r="F3" s="299">
        <v>4</v>
      </c>
      <c r="G3" s="299">
        <v>5</v>
      </c>
      <c r="H3" s="299">
        <v>6</v>
      </c>
      <c r="I3" s="299">
        <v>7</v>
      </c>
      <c r="J3" s="299">
        <v>8</v>
      </c>
      <c r="K3" s="299">
        <v>9</v>
      </c>
      <c r="L3" s="299">
        <v>10</v>
      </c>
      <c r="M3" s="299">
        <v>11</v>
      </c>
      <c r="N3" s="300">
        <v>12</v>
      </c>
      <c r="O3" s="8" t="s">
        <v>265</v>
      </c>
    </row>
    <row r="4" spans="1:15" ht="12.75">
      <c r="A4" s="170"/>
      <c r="B4" s="301" t="s">
        <v>297</v>
      </c>
      <c r="C4" s="302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  <c r="O4" s="305"/>
    </row>
    <row r="5" spans="1:15" ht="12.75">
      <c r="A5" s="163">
        <v>1</v>
      </c>
      <c r="B5" s="306" t="s">
        <v>51</v>
      </c>
      <c r="C5" s="307"/>
      <c r="D5" s="308">
        <v>151</v>
      </c>
      <c r="E5" s="308">
        <v>90</v>
      </c>
      <c r="F5" s="308">
        <v>169</v>
      </c>
      <c r="G5" s="308">
        <v>244</v>
      </c>
      <c r="H5" s="309">
        <v>170</v>
      </c>
      <c r="I5" s="308">
        <v>313</v>
      </c>
      <c r="J5" s="308">
        <v>320</v>
      </c>
      <c r="K5" s="308">
        <v>284</v>
      </c>
      <c r="L5" s="308">
        <v>296</v>
      </c>
      <c r="M5" s="308">
        <v>177</v>
      </c>
      <c r="N5" s="310">
        <v>224</v>
      </c>
      <c r="O5" s="311">
        <f>SUM(D5:N5)</f>
        <v>2438</v>
      </c>
    </row>
    <row r="6" spans="1:15" ht="12.75">
      <c r="A6" s="116">
        <v>2</v>
      </c>
      <c r="B6" s="306" t="s">
        <v>152</v>
      </c>
      <c r="C6" s="312">
        <f>SUM(D5)</f>
        <v>151</v>
      </c>
      <c r="D6" s="313"/>
      <c r="E6" s="314">
        <v>175</v>
      </c>
      <c r="F6" s="314">
        <v>241</v>
      </c>
      <c r="G6" s="314">
        <v>186</v>
      </c>
      <c r="H6" s="315">
        <v>239</v>
      </c>
      <c r="I6" s="314">
        <v>250</v>
      </c>
      <c r="J6" s="314">
        <v>258</v>
      </c>
      <c r="K6" s="314">
        <v>222</v>
      </c>
      <c r="L6" s="314">
        <v>234</v>
      </c>
      <c r="M6" s="314">
        <v>250</v>
      </c>
      <c r="N6" s="316">
        <v>144</v>
      </c>
      <c r="O6" s="317">
        <f aca="true" t="shared" si="0" ref="O6:O16">SUM(C6:N6)</f>
        <v>2350</v>
      </c>
    </row>
    <row r="7" spans="1:15" ht="12.75">
      <c r="A7" s="116">
        <v>3</v>
      </c>
      <c r="B7" s="306" t="s">
        <v>212</v>
      </c>
      <c r="C7" s="312">
        <f>SUM(E5)</f>
        <v>90</v>
      </c>
      <c r="D7" s="318">
        <f>SUM(E6)</f>
        <v>175</v>
      </c>
      <c r="E7" s="313"/>
      <c r="F7" s="314">
        <v>76</v>
      </c>
      <c r="G7" s="314">
        <v>320</v>
      </c>
      <c r="H7" s="315">
        <v>77</v>
      </c>
      <c r="I7" s="314">
        <v>389</v>
      </c>
      <c r="J7" s="314">
        <v>396</v>
      </c>
      <c r="K7" s="314">
        <v>360</v>
      </c>
      <c r="L7" s="314">
        <v>372</v>
      </c>
      <c r="M7" s="314">
        <v>84</v>
      </c>
      <c r="N7" s="316">
        <v>299</v>
      </c>
      <c r="O7" s="317">
        <f t="shared" si="0"/>
        <v>2638</v>
      </c>
    </row>
    <row r="8" spans="1:15" ht="12.75">
      <c r="A8" s="116">
        <v>4</v>
      </c>
      <c r="B8" s="306" t="s">
        <v>210</v>
      </c>
      <c r="C8" s="312">
        <f>SUM(F5)</f>
        <v>169</v>
      </c>
      <c r="D8" s="318">
        <f>SUM(F6)</f>
        <v>241</v>
      </c>
      <c r="E8" s="314">
        <f>SUM(F7)</f>
        <v>76</v>
      </c>
      <c r="F8" s="313"/>
      <c r="G8" s="314">
        <v>399</v>
      </c>
      <c r="H8" s="315">
        <v>16</v>
      </c>
      <c r="I8" s="314">
        <v>468</v>
      </c>
      <c r="J8" s="314">
        <v>475</v>
      </c>
      <c r="K8" s="314">
        <v>439</v>
      </c>
      <c r="L8" s="314">
        <v>451</v>
      </c>
      <c r="M8" s="314">
        <v>19</v>
      </c>
      <c r="N8" s="316">
        <v>376</v>
      </c>
      <c r="O8" s="317">
        <f t="shared" si="0"/>
        <v>3129</v>
      </c>
    </row>
    <row r="9" spans="1:15" ht="12.75">
      <c r="A9" s="116">
        <v>5</v>
      </c>
      <c r="B9" s="306" t="s">
        <v>190</v>
      </c>
      <c r="C9" s="312">
        <f>SUM(G5)</f>
        <v>244</v>
      </c>
      <c r="D9" s="318">
        <f>SUM(G6)</f>
        <v>186</v>
      </c>
      <c r="E9" s="314">
        <f>SUM(G7)</f>
        <v>320</v>
      </c>
      <c r="F9" s="314">
        <f>SUM(G8)</f>
        <v>399</v>
      </c>
      <c r="G9" s="313"/>
      <c r="H9" s="315">
        <v>393</v>
      </c>
      <c r="I9" s="314">
        <v>90</v>
      </c>
      <c r="J9" s="314">
        <v>97</v>
      </c>
      <c r="K9" s="314">
        <v>61</v>
      </c>
      <c r="L9" s="314">
        <v>73</v>
      </c>
      <c r="M9" s="314">
        <v>407</v>
      </c>
      <c r="N9" s="316">
        <v>58</v>
      </c>
      <c r="O9" s="317">
        <f t="shared" si="0"/>
        <v>2328</v>
      </c>
    </row>
    <row r="10" spans="1:15" ht="12.75">
      <c r="A10" s="116">
        <v>6</v>
      </c>
      <c r="B10" s="306" t="s">
        <v>209</v>
      </c>
      <c r="C10" s="312">
        <f>SUM(H5)</f>
        <v>170</v>
      </c>
      <c r="D10" s="318">
        <f>SUM(H6)</f>
        <v>239</v>
      </c>
      <c r="E10" s="314">
        <f>SUM(H7)</f>
        <v>77</v>
      </c>
      <c r="F10" s="314">
        <f>SUM(H8)</f>
        <v>16</v>
      </c>
      <c r="G10" s="314">
        <f>SUM(H9)</f>
        <v>393</v>
      </c>
      <c r="H10" s="313"/>
      <c r="I10" s="319">
        <v>476</v>
      </c>
      <c r="J10" s="319">
        <v>478</v>
      </c>
      <c r="K10" s="319">
        <v>447</v>
      </c>
      <c r="L10" s="319">
        <v>455</v>
      </c>
      <c r="M10" s="319">
        <v>16</v>
      </c>
      <c r="N10" s="316">
        <v>379</v>
      </c>
      <c r="O10" s="317">
        <f t="shared" si="0"/>
        <v>3146</v>
      </c>
    </row>
    <row r="11" spans="1:15" ht="12.75">
      <c r="A11" s="116">
        <v>7</v>
      </c>
      <c r="B11" s="306" t="s">
        <v>207</v>
      </c>
      <c r="C11" s="312">
        <f>SUM(I5)</f>
        <v>313</v>
      </c>
      <c r="D11" s="318">
        <f>SUM(I6)</f>
        <v>250</v>
      </c>
      <c r="E11" s="314">
        <f>SUM(I7)</f>
        <v>389</v>
      </c>
      <c r="F11" s="314">
        <f>SUM(I8)</f>
        <v>468</v>
      </c>
      <c r="G11" s="314">
        <f>SUM(I9)</f>
        <v>90</v>
      </c>
      <c r="H11" s="314">
        <f>SUM(I10)</f>
        <v>476</v>
      </c>
      <c r="I11" s="313"/>
      <c r="J11" s="314">
        <v>35</v>
      </c>
      <c r="K11" s="314">
        <v>35</v>
      </c>
      <c r="L11" s="314">
        <v>21</v>
      </c>
      <c r="M11" s="314">
        <v>477</v>
      </c>
      <c r="N11" s="316">
        <v>122</v>
      </c>
      <c r="O11" s="317">
        <f t="shared" si="0"/>
        <v>2676</v>
      </c>
    </row>
    <row r="12" spans="1:15" ht="12.75">
      <c r="A12" s="116">
        <v>8</v>
      </c>
      <c r="B12" s="306" t="s">
        <v>266</v>
      </c>
      <c r="C12" s="312">
        <f>SUM(J5)</f>
        <v>320</v>
      </c>
      <c r="D12" s="318">
        <f>SUM(J6)</f>
        <v>258</v>
      </c>
      <c r="E12" s="314">
        <f>SUM(J7)</f>
        <v>396</v>
      </c>
      <c r="F12" s="314">
        <f>SUM(J8)</f>
        <v>475</v>
      </c>
      <c r="G12" s="314">
        <f>SUM(J9)</f>
        <v>97</v>
      </c>
      <c r="H12" s="314">
        <f>SUM(J10)</f>
        <v>478</v>
      </c>
      <c r="I12" s="314">
        <f>SUM(J11)</f>
        <v>35</v>
      </c>
      <c r="J12" s="313"/>
      <c r="K12" s="314">
        <v>42</v>
      </c>
      <c r="L12" s="314">
        <v>28</v>
      </c>
      <c r="M12" s="314">
        <v>484</v>
      </c>
      <c r="N12" s="316">
        <v>124</v>
      </c>
      <c r="O12" s="317">
        <f t="shared" si="0"/>
        <v>2737</v>
      </c>
    </row>
    <row r="13" spans="1:15" ht="12.75">
      <c r="A13" s="116">
        <v>9</v>
      </c>
      <c r="B13" s="306" t="s">
        <v>267</v>
      </c>
      <c r="C13" s="312">
        <f>SUM(K5)</f>
        <v>284</v>
      </c>
      <c r="D13" s="318">
        <f>SUM(K6)</f>
        <v>222</v>
      </c>
      <c r="E13" s="314">
        <f>SUM(K7)</f>
        <v>360</v>
      </c>
      <c r="F13" s="314">
        <f>SUM(K8)</f>
        <v>439</v>
      </c>
      <c r="G13" s="314">
        <f>SUM(K9)</f>
        <v>61</v>
      </c>
      <c r="H13" s="314">
        <f>SUM(K10)</f>
        <v>447</v>
      </c>
      <c r="I13" s="314">
        <f>SUM(K11)</f>
        <v>35</v>
      </c>
      <c r="J13" s="314">
        <f>SUM(K12)</f>
        <v>42</v>
      </c>
      <c r="K13" s="313"/>
      <c r="L13" s="314">
        <v>14</v>
      </c>
      <c r="M13" s="314">
        <v>448</v>
      </c>
      <c r="N13" s="316">
        <v>93</v>
      </c>
      <c r="O13" s="317">
        <f t="shared" si="0"/>
        <v>2445</v>
      </c>
    </row>
    <row r="14" spans="1:15" ht="12.75">
      <c r="A14" s="116">
        <v>10</v>
      </c>
      <c r="B14" s="306" t="s">
        <v>268</v>
      </c>
      <c r="C14" s="312">
        <f>SUM(L5)</f>
        <v>296</v>
      </c>
      <c r="D14" s="318">
        <f>SUM(L6)</f>
        <v>234</v>
      </c>
      <c r="E14" s="314">
        <f>SUM(L7)</f>
        <v>372</v>
      </c>
      <c r="F14" s="314">
        <f>SUM(L8)</f>
        <v>451</v>
      </c>
      <c r="G14" s="314">
        <f>SUM(L9)</f>
        <v>73</v>
      </c>
      <c r="H14" s="314">
        <f>SUM(L10)</f>
        <v>455</v>
      </c>
      <c r="I14" s="314">
        <f>SUM(L11)</f>
        <v>21</v>
      </c>
      <c r="J14" s="314">
        <f>SUM(L12)</f>
        <v>28</v>
      </c>
      <c r="K14" s="314">
        <f>SUM(L13)</f>
        <v>14</v>
      </c>
      <c r="L14" s="313"/>
      <c r="M14" s="314">
        <v>460</v>
      </c>
      <c r="N14" s="316">
        <v>101</v>
      </c>
      <c r="O14" s="317">
        <f t="shared" si="0"/>
        <v>2505</v>
      </c>
    </row>
    <row r="15" spans="1:15" ht="12.75">
      <c r="A15" s="116">
        <v>11</v>
      </c>
      <c r="B15" s="306" t="s">
        <v>213</v>
      </c>
      <c r="C15" s="312">
        <f>SUM(M5)</f>
        <v>177</v>
      </c>
      <c r="D15" s="318">
        <f>SUM(M6)</f>
        <v>250</v>
      </c>
      <c r="E15" s="314">
        <f>SUM(M7)</f>
        <v>84</v>
      </c>
      <c r="F15" s="314">
        <f>SUM(M8)</f>
        <v>19</v>
      </c>
      <c r="G15" s="314">
        <f>SUM(M9)</f>
        <v>407</v>
      </c>
      <c r="H15" s="314">
        <f>SUM(M10)</f>
        <v>16</v>
      </c>
      <c r="I15" s="314">
        <f>SUM(M11)</f>
        <v>477</v>
      </c>
      <c r="J15" s="314">
        <f>SUM(M12)</f>
        <v>484</v>
      </c>
      <c r="K15" s="314">
        <f>SUM(M13)</f>
        <v>448</v>
      </c>
      <c r="L15" s="314">
        <f>SUM(M14)</f>
        <v>460</v>
      </c>
      <c r="M15" s="313"/>
      <c r="N15" s="316">
        <v>388</v>
      </c>
      <c r="O15" s="317">
        <f t="shared" si="0"/>
        <v>3210</v>
      </c>
    </row>
    <row r="16" spans="1:15" ht="13.5" thickBot="1">
      <c r="A16" s="170">
        <v>12</v>
      </c>
      <c r="B16" s="320" t="s">
        <v>196</v>
      </c>
      <c r="C16" s="321">
        <f>SUM(N5)</f>
        <v>224</v>
      </c>
      <c r="D16" s="322">
        <f>SUM(N6)</f>
        <v>144</v>
      </c>
      <c r="E16" s="323">
        <f>SUM(N7)</f>
        <v>299</v>
      </c>
      <c r="F16" s="323">
        <f>SUM(N8)</f>
        <v>376</v>
      </c>
      <c r="G16" s="323">
        <f>SUM(N9)</f>
        <v>58</v>
      </c>
      <c r="H16" s="323">
        <f>SUM(N10)</f>
        <v>379</v>
      </c>
      <c r="I16" s="323">
        <f>SUM(N11)</f>
        <v>122</v>
      </c>
      <c r="J16" s="323">
        <f>SUM(N12)</f>
        <v>124</v>
      </c>
      <c r="K16" s="323">
        <f>SUM(N13)</f>
        <v>93</v>
      </c>
      <c r="L16" s="323">
        <f>SUM(N14)</f>
        <v>101</v>
      </c>
      <c r="M16" s="323">
        <f>SUM(N15)</f>
        <v>388</v>
      </c>
      <c r="N16" s="324"/>
      <c r="O16" s="325">
        <f t="shared" si="0"/>
        <v>2308</v>
      </c>
    </row>
    <row r="17" spans="1:15" ht="14.25" customHeight="1" thickBot="1">
      <c r="A17" s="326"/>
      <c r="B17" s="327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9">
        <f>SUM(O5:O16)</f>
        <v>31910</v>
      </c>
    </row>
    <row r="18" spans="1:15" ht="6" customHeight="1" thickBot="1">
      <c r="A18" s="326"/>
      <c r="B18" s="32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217"/>
    </row>
    <row r="19" spans="1:15" ht="12.75">
      <c r="A19" s="85"/>
      <c r="B19" s="330" t="s">
        <v>74</v>
      </c>
      <c r="C19" s="331">
        <v>1</v>
      </c>
      <c r="D19" s="332">
        <v>2</v>
      </c>
      <c r="E19" s="332">
        <v>3</v>
      </c>
      <c r="F19" s="332">
        <v>4</v>
      </c>
      <c r="G19" s="332">
        <v>5</v>
      </c>
      <c r="H19" s="332">
        <v>6</v>
      </c>
      <c r="I19" s="332">
        <v>7</v>
      </c>
      <c r="J19" s="332">
        <v>8</v>
      </c>
      <c r="K19" s="332">
        <v>9</v>
      </c>
      <c r="L19" s="332">
        <v>10</v>
      </c>
      <c r="M19" s="332">
        <v>11</v>
      </c>
      <c r="N19" s="333">
        <v>12</v>
      </c>
      <c r="O19" s="330" t="s">
        <v>265</v>
      </c>
    </row>
    <row r="20" spans="1:15" ht="12.75">
      <c r="A20" s="170"/>
      <c r="B20" s="301" t="s">
        <v>297</v>
      </c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34"/>
      <c r="O20" s="335"/>
    </row>
    <row r="21" spans="1:15" ht="12.75">
      <c r="A21" s="163">
        <v>1</v>
      </c>
      <c r="B21" s="317" t="s">
        <v>229</v>
      </c>
      <c r="C21" s="307"/>
      <c r="D21" s="308">
        <v>10</v>
      </c>
      <c r="E21" s="308">
        <v>150</v>
      </c>
      <c r="F21" s="308">
        <v>232</v>
      </c>
      <c r="G21" s="336">
        <v>202</v>
      </c>
      <c r="H21" s="308">
        <v>168</v>
      </c>
      <c r="I21" s="308">
        <v>254</v>
      </c>
      <c r="J21" s="308">
        <v>227</v>
      </c>
      <c r="K21" s="308">
        <v>261</v>
      </c>
      <c r="L21" s="308">
        <v>226</v>
      </c>
      <c r="M21" s="308">
        <v>138</v>
      </c>
      <c r="N21" s="337">
        <v>74</v>
      </c>
      <c r="O21" s="311">
        <f>SUM(D21:N21)</f>
        <v>1942</v>
      </c>
    </row>
    <row r="22" spans="1:15" ht="12.75">
      <c r="A22" s="116">
        <v>2</v>
      </c>
      <c r="B22" s="306" t="s">
        <v>152</v>
      </c>
      <c r="C22" s="312">
        <f>SUM(D21)</f>
        <v>10</v>
      </c>
      <c r="D22" s="313"/>
      <c r="E22" s="314">
        <v>152</v>
      </c>
      <c r="F22" s="314">
        <v>241</v>
      </c>
      <c r="G22" s="319">
        <v>210</v>
      </c>
      <c r="H22" s="314">
        <v>177</v>
      </c>
      <c r="I22" s="314">
        <v>256</v>
      </c>
      <c r="J22" s="314">
        <v>228</v>
      </c>
      <c r="K22" s="314">
        <v>263</v>
      </c>
      <c r="L22" s="314">
        <v>228</v>
      </c>
      <c r="M22" s="314">
        <v>140</v>
      </c>
      <c r="N22" s="338">
        <v>83</v>
      </c>
      <c r="O22" s="317">
        <f aca="true" t="shared" si="1" ref="O22:O32">SUM(C22:N22)</f>
        <v>1988</v>
      </c>
    </row>
    <row r="23" spans="1:15" ht="12.75">
      <c r="A23" s="116">
        <v>3</v>
      </c>
      <c r="B23" s="306" t="s">
        <v>226</v>
      </c>
      <c r="C23" s="312">
        <f>SUM(E21)</f>
        <v>150</v>
      </c>
      <c r="D23" s="318">
        <f>SUM(E22)</f>
        <v>152</v>
      </c>
      <c r="E23" s="313"/>
      <c r="F23" s="314">
        <v>363</v>
      </c>
      <c r="G23" s="319">
        <v>265</v>
      </c>
      <c r="H23" s="314">
        <v>284</v>
      </c>
      <c r="I23" s="314">
        <v>116</v>
      </c>
      <c r="J23" s="314">
        <v>89</v>
      </c>
      <c r="K23" s="314">
        <v>132</v>
      </c>
      <c r="L23" s="314">
        <v>94</v>
      </c>
      <c r="M23" s="314">
        <v>14</v>
      </c>
      <c r="N23" s="338">
        <v>151</v>
      </c>
      <c r="O23" s="317">
        <f t="shared" si="1"/>
        <v>1810</v>
      </c>
    </row>
    <row r="24" spans="1:15" ht="12.75">
      <c r="A24" s="116">
        <v>4</v>
      </c>
      <c r="B24" s="306" t="s">
        <v>210</v>
      </c>
      <c r="C24" s="312">
        <f>SUM(F21)</f>
        <v>232</v>
      </c>
      <c r="D24" s="318">
        <f>SUM(F22)</f>
        <v>241</v>
      </c>
      <c r="E24" s="314">
        <f>SUM(F23)</f>
        <v>363</v>
      </c>
      <c r="F24" s="313"/>
      <c r="G24" s="319">
        <v>142</v>
      </c>
      <c r="H24" s="314">
        <v>76</v>
      </c>
      <c r="I24" s="314">
        <v>473</v>
      </c>
      <c r="J24" s="314">
        <v>446</v>
      </c>
      <c r="K24" s="314">
        <v>497</v>
      </c>
      <c r="L24" s="314">
        <v>451</v>
      </c>
      <c r="M24" s="314">
        <v>364</v>
      </c>
      <c r="N24" s="338">
        <v>202</v>
      </c>
      <c r="O24" s="317">
        <f t="shared" si="1"/>
        <v>3487</v>
      </c>
    </row>
    <row r="25" spans="1:15" ht="12.75">
      <c r="A25" s="116">
        <v>5</v>
      </c>
      <c r="B25" s="306" t="s">
        <v>230</v>
      </c>
      <c r="C25" s="312">
        <f>SUM(G21)</f>
        <v>202</v>
      </c>
      <c r="D25" s="318">
        <f>SUM(G22)</f>
        <v>210</v>
      </c>
      <c r="E25" s="314">
        <f>SUM(G23)</f>
        <v>265</v>
      </c>
      <c r="F25" s="314">
        <f>SUM(G24)</f>
        <v>142</v>
      </c>
      <c r="G25" s="313"/>
      <c r="H25" s="319">
        <v>78</v>
      </c>
      <c r="I25" s="319">
        <v>373</v>
      </c>
      <c r="J25" s="319">
        <v>349</v>
      </c>
      <c r="K25" s="319">
        <v>365</v>
      </c>
      <c r="L25" s="319">
        <v>353</v>
      </c>
      <c r="M25" s="319">
        <v>269</v>
      </c>
      <c r="N25" s="316">
        <v>164</v>
      </c>
      <c r="O25" s="317">
        <f t="shared" si="1"/>
        <v>2770</v>
      </c>
    </row>
    <row r="26" spans="1:15" ht="12.75">
      <c r="A26" s="116">
        <v>6</v>
      </c>
      <c r="B26" s="339" t="s">
        <v>214</v>
      </c>
      <c r="C26" s="312">
        <f>SUM(H21)</f>
        <v>168</v>
      </c>
      <c r="D26" s="318">
        <f>SUM(H22)</f>
        <v>177</v>
      </c>
      <c r="E26" s="314">
        <f>SUM(H23)</f>
        <v>284</v>
      </c>
      <c r="F26" s="314">
        <f>SUM(H24)</f>
        <v>76</v>
      </c>
      <c r="G26" s="314">
        <f>SUM(H25)</f>
        <v>78</v>
      </c>
      <c r="H26" s="313"/>
      <c r="I26" s="314">
        <v>395</v>
      </c>
      <c r="J26" s="314">
        <v>367</v>
      </c>
      <c r="K26" s="314">
        <v>418</v>
      </c>
      <c r="L26" s="314">
        <v>373</v>
      </c>
      <c r="M26" s="314">
        <v>286</v>
      </c>
      <c r="N26" s="338">
        <v>138</v>
      </c>
      <c r="O26" s="317">
        <f t="shared" si="1"/>
        <v>2760</v>
      </c>
    </row>
    <row r="27" spans="1:15" ht="12.75">
      <c r="A27" s="116">
        <v>7</v>
      </c>
      <c r="B27" s="306" t="s">
        <v>227</v>
      </c>
      <c r="C27" s="312">
        <f>SUM(I21)</f>
        <v>254</v>
      </c>
      <c r="D27" s="318">
        <f>SUM(I22)</f>
        <v>256</v>
      </c>
      <c r="E27" s="314">
        <f>SUM(I23)</f>
        <v>116</v>
      </c>
      <c r="F27" s="314">
        <f>SUM(I24)</f>
        <v>473</v>
      </c>
      <c r="G27" s="314">
        <f>SUM(I25)</f>
        <v>373</v>
      </c>
      <c r="H27" s="314">
        <f>SUM(I26)</f>
        <v>395</v>
      </c>
      <c r="I27" s="313"/>
      <c r="J27" s="314">
        <v>33</v>
      </c>
      <c r="K27" s="314">
        <v>154</v>
      </c>
      <c r="L27" s="314">
        <v>100</v>
      </c>
      <c r="M27" s="314">
        <v>115</v>
      </c>
      <c r="N27" s="338">
        <v>261</v>
      </c>
      <c r="O27" s="317">
        <f t="shared" si="1"/>
        <v>2530</v>
      </c>
    </row>
    <row r="28" spans="1:15" ht="12.75">
      <c r="A28" s="116">
        <v>8</v>
      </c>
      <c r="B28" s="306" t="s">
        <v>221</v>
      </c>
      <c r="C28" s="312">
        <f>SUM(J21)</f>
        <v>227</v>
      </c>
      <c r="D28" s="318">
        <f>SUM(J22)</f>
        <v>228</v>
      </c>
      <c r="E28" s="314">
        <f>SUM(J23)</f>
        <v>89</v>
      </c>
      <c r="F28" s="314">
        <f>SUM(J24)</f>
        <v>446</v>
      </c>
      <c r="G28" s="314">
        <f>SUM(J25)</f>
        <v>349</v>
      </c>
      <c r="H28" s="314">
        <f>SUM(J26)</f>
        <v>367</v>
      </c>
      <c r="I28" s="314">
        <f>SUM(J27)</f>
        <v>33</v>
      </c>
      <c r="J28" s="313"/>
      <c r="K28" s="314">
        <v>108</v>
      </c>
      <c r="L28" s="314">
        <v>87</v>
      </c>
      <c r="M28" s="314">
        <v>87</v>
      </c>
      <c r="N28" s="338">
        <v>234</v>
      </c>
      <c r="O28" s="317">
        <f t="shared" si="1"/>
        <v>2255</v>
      </c>
    </row>
    <row r="29" spans="1:15" ht="12.75">
      <c r="A29" s="116">
        <v>9</v>
      </c>
      <c r="B29" s="306" t="s">
        <v>225</v>
      </c>
      <c r="C29" s="312">
        <f>SUM(K21)</f>
        <v>261</v>
      </c>
      <c r="D29" s="318">
        <f>SUM(K22)</f>
        <v>263</v>
      </c>
      <c r="E29" s="314">
        <f>SUM(K23)</f>
        <v>132</v>
      </c>
      <c r="F29" s="314">
        <f>SUM(K24)</f>
        <v>497</v>
      </c>
      <c r="G29" s="314">
        <f>SUM(K25)</f>
        <v>365</v>
      </c>
      <c r="H29" s="314">
        <f>SUM(K26)</f>
        <v>418</v>
      </c>
      <c r="I29" s="314">
        <f>SUM(K27)</f>
        <v>154</v>
      </c>
      <c r="J29" s="314">
        <f>SUM(K28)</f>
        <v>108</v>
      </c>
      <c r="K29" s="313"/>
      <c r="L29" s="314">
        <v>22</v>
      </c>
      <c r="M29" s="314">
        <v>116</v>
      </c>
      <c r="N29" s="338">
        <v>254</v>
      </c>
      <c r="O29" s="317">
        <f t="shared" si="1"/>
        <v>2590</v>
      </c>
    </row>
    <row r="30" spans="1:15" ht="12.75">
      <c r="A30" s="116">
        <v>10</v>
      </c>
      <c r="B30" s="306" t="s">
        <v>224</v>
      </c>
      <c r="C30" s="312">
        <f>SUM(L21)</f>
        <v>226</v>
      </c>
      <c r="D30" s="318">
        <f>SUM(L22)</f>
        <v>228</v>
      </c>
      <c r="E30" s="314">
        <f>SUM(L23)</f>
        <v>94</v>
      </c>
      <c r="F30" s="314">
        <f>SUM(L24)</f>
        <v>451</v>
      </c>
      <c r="G30" s="314">
        <f>SUM(L25)</f>
        <v>353</v>
      </c>
      <c r="H30" s="314">
        <f>SUM(L26)</f>
        <v>373</v>
      </c>
      <c r="I30" s="314">
        <f>SUM(L27)</f>
        <v>100</v>
      </c>
      <c r="J30" s="314">
        <f>SUM(L28)</f>
        <v>87</v>
      </c>
      <c r="K30" s="314">
        <f>SUM(L29)</f>
        <v>22</v>
      </c>
      <c r="L30" s="313"/>
      <c r="M30" s="314">
        <v>89</v>
      </c>
      <c r="N30" s="338">
        <v>239</v>
      </c>
      <c r="O30" s="317">
        <f t="shared" si="1"/>
        <v>2262</v>
      </c>
    </row>
    <row r="31" spans="1:15" ht="12.75">
      <c r="A31" s="116">
        <v>11</v>
      </c>
      <c r="B31" s="306" t="s">
        <v>223</v>
      </c>
      <c r="C31" s="312">
        <f>SUM(M21)</f>
        <v>138</v>
      </c>
      <c r="D31" s="318">
        <f>SUM(M22)</f>
        <v>140</v>
      </c>
      <c r="E31" s="314">
        <f>SUM(M23)</f>
        <v>14</v>
      </c>
      <c r="F31" s="314">
        <f>SUM(M24)</f>
        <v>364</v>
      </c>
      <c r="G31" s="314">
        <f>SUM(M25)</f>
        <v>269</v>
      </c>
      <c r="H31" s="314">
        <f>SUM(M26)</f>
        <v>286</v>
      </c>
      <c r="I31" s="314">
        <f>SUM(M27)</f>
        <v>115</v>
      </c>
      <c r="J31" s="314">
        <f>SUM(M28)</f>
        <v>87</v>
      </c>
      <c r="K31" s="314">
        <f>SUM(M29)</f>
        <v>116</v>
      </c>
      <c r="L31" s="314">
        <f>SUM(M30)</f>
        <v>89</v>
      </c>
      <c r="M31" s="313"/>
      <c r="N31" s="338">
        <v>152</v>
      </c>
      <c r="O31" s="317">
        <f t="shared" si="1"/>
        <v>1770</v>
      </c>
    </row>
    <row r="32" spans="1:15" ht="12.75">
      <c r="A32" s="170">
        <v>12</v>
      </c>
      <c r="B32" s="320" t="s">
        <v>228</v>
      </c>
      <c r="C32" s="321">
        <f>SUM(N21)</f>
        <v>74</v>
      </c>
      <c r="D32" s="322">
        <f>SUM(N22)</f>
        <v>83</v>
      </c>
      <c r="E32" s="323">
        <f>SUM(N23)</f>
        <v>151</v>
      </c>
      <c r="F32" s="323">
        <f>SUM(N24)</f>
        <v>202</v>
      </c>
      <c r="G32" s="323">
        <f>SUM(N25)</f>
        <v>164</v>
      </c>
      <c r="H32" s="323">
        <f>SUM(N26)</f>
        <v>138</v>
      </c>
      <c r="I32" s="323">
        <f>SUM(N27)</f>
        <v>261</v>
      </c>
      <c r="J32" s="323">
        <f>SUM(N28)</f>
        <v>234</v>
      </c>
      <c r="K32" s="323">
        <f>SUM(N29)</f>
        <v>254</v>
      </c>
      <c r="L32" s="323">
        <f>SUM(N30)</f>
        <v>239</v>
      </c>
      <c r="M32" s="323">
        <f>SUM(N31)</f>
        <v>152</v>
      </c>
      <c r="N32" s="324"/>
      <c r="O32" s="325">
        <f t="shared" si="1"/>
        <v>1952</v>
      </c>
    </row>
    <row r="33" spans="14:15" ht="13.5" thickBot="1">
      <c r="N33" s="328"/>
      <c r="O33" s="329">
        <f>SUM(O21:O32)</f>
        <v>28116</v>
      </c>
    </row>
    <row r="34" spans="1:15" ht="5.25" customHeight="1" thickBot="1">
      <c r="A34" s="1"/>
      <c r="N34" s="328"/>
      <c r="O34" s="217"/>
    </row>
    <row r="35" spans="1:15" ht="12.75">
      <c r="A35" s="85"/>
      <c r="B35" s="330" t="s">
        <v>107</v>
      </c>
      <c r="C35" s="331">
        <v>1</v>
      </c>
      <c r="D35" s="332">
        <v>2</v>
      </c>
      <c r="E35" s="332">
        <v>3</v>
      </c>
      <c r="F35" s="332">
        <v>4</v>
      </c>
      <c r="G35" s="332">
        <v>5</v>
      </c>
      <c r="H35" s="332">
        <v>6</v>
      </c>
      <c r="I35" s="332">
        <v>7</v>
      </c>
      <c r="J35" s="332">
        <v>8</v>
      </c>
      <c r="K35" s="332">
        <v>9</v>
      </c>
      <c r="L35" s="332">
        <v>10</v>
      </c>
      <c r="M35" s="332">
        <v>11</v>
      </c>
      <c r="N35" s="333">
        <v>12</v>
      </c>
      <c r="O35" s="330" t="s">
        <v>265</v>
      </c>
    </row>
    <row r="36" spans="1:15" ht="12.75">
      <c r="A36" s="170"/>
      <c r="B36" s="301" t="s">
        <v>297</v>
      </c>
      <c r="C36" s="322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34"/>
      <c r="O36" s="335"/>
    </row>
    <row r="37" spans="1:15" ht="12.75">
      <c r="A37" s="163">
        <v>1</v>
      </c>
      <c r="B37" s="311" t="s">
        <v>220</v>
      </c>
      <c r="C37" s="307"/>
      <c r="D37" s="336">
        <v>95</v>
      </c>
      <c r="E37" s="336">
        <v>18</v>
      </c>
      <c r="F37" s="336">
        <v>106</v>
      </c>
      <c r="G37" s="336">
        <v>10</v>
      </c>
      <c r="H37" s="336">
        <v>81</v>
      </c>
      <c r="I37" s="336">
        <v>34</v>
      </c>
      <c r="J37" s="336">
        <v>14</v>
      </c>
      <c r="K37" s="336">
        <v>43</v>
      </c>
      <c r="L37" s="336">
        <v>12</v>
      </c>
      <c r="M37" s="336">
        <v>72</v>
      </c>
      <c r="N37" s="310">
        <v>11</v>
      </c>
      <c r="O37" s="311">
        <f>SUM(D37:N37)</f>
        <v>496</v>
      </c>
    </row>
    <row r="38" spans="1:15" ht="12.75">
      <c r="A38" s="116">
        <v>2</v>
      </c>
      <c r="B38" s="306" t="s">
        <v>269</v>
      </c>
      <c r="C38" s="312">
        <f>SUM(D37)</f>
        <v>95</v>
      </c>
      <c r="D38" s="313"/>
      <c r="E38" s="319">
        <v>112</v>
      </c>
      <c r="F38" s="319">
        <v>95</v>
      </c>
      <c r="G38" s="319">
        <v>99</v>
      </c>
      <c r="H38" s="314">
        <v>138</v>
      </c>
      <c r="I38" s="314">
        <v>117</v>
      </c>
      <c r="J38" s="314">
        <v>108</v>
      </c>
      <c r="K38" s="314">
        <v>121</v>
      </c>
      <c r="L38" s="314">
        <v>103</v>
      </c>
      <c r="M38" s="315">
        <v>25</v>
      </c>
      <c r="N38" s="338">
        <v>98</v>
      </c>
      <c r="O38" s="317">
        <f aca="true" t="shared" si="2" ref="O38:O48">SUM(C38:N38)</f>
        <v>1111</v>
      </c>
    </row>
    <row r="39" spans="1:15" ht="12.75">
      <c r="A39" s="116">
        <v>3</v>
      </c>
      <c r="B39" s="306" t="s">
        <v>221</v>
      </c>
      <c r="C39" s="312">
        <f>SUM(E37)</f>
        <v>18</v>
      </c>
      <c r="D39" s="318">
        <f>SUM(E38)</f>
        <v>112</v>
      </c>
      <c r="E39" s="313"/>
      <c r="F39" s="319">
        <v>102</v>
      </c>
      <c r="G39" s="319">
        <v>13</v>
      </c>
      <c r="H39" s="319">
        <v>77</v>
      </c>
      <c r="I39" s="319">
        <v>13</v>
      </c>
      <c r="J39" s="319">
        <v>4</v>
      </c>
      <c r="K39" s="319">
        <v>30</v>
      </c>
      <c r="L39" s="319">
        <v>11</v>
      </c>
      <c r="M39" s="315">
        <v>92</v>
      </c>
      <c r="N39" s="316">
        <v>11</v>
      </c>
      <c r="O39" s="317">
        <f t="shared" si="2"/>
        <v>483</v>
      </c>
    </row>
    <row r="40" spans="1:15" ht="12.75">
      <c r="A40" s="116">
        <v>4</v>
      </c>
      <c r="B40" s="306" t="s">
        <v>223</v>
      </c>
      <c r="C40" s="312">
        <f>SUM(F37)</f>
        <v>106</v>
      </c>
      <c r="D40" s="318">
        <f>SUM(F38)</f>
        <v>95</v>
      </c>
      <c r="E40" s="314">
        <f>SUM(F39)</f>
        <v>102</v>
      </c>
      <c r="F40" s="313"/>
      <c r="G40" s="319">
        <v>99</v>
      </c>
      <c r="H40" s="315">
        <v>40</v>
      </c>
      <c r="I40" s="315">
        <v>118</v>
      </c>
      <c r="J40" s="315">
        <v>102</v>
      </c>
      <c r="K40" s="315">
        <v>127</v>
      </c>
      <c r="L40" s="315">
        <v>107</v>
      </c>
      <c r="M40" s="315">
        <v>96</v>
      </c>
      <c r="N40" s="340">
        <v>96</v>
      </c>
      <c r="O40" s="317">
        <f t="shared" si="2"/>
        <v>1088</v>
      </c>
    </row>
    <row r="41" spans="1:15" ht="12.75">
      <c r="A41" s="116">
        <v>5</v>
      </c>
      <c r="B41" s="306" t="s">
        <v>270</v>
      </c>
      <c r="C41" s="312">
        <f>SUM(G37)</f>
        <v>10</v>
      </c>
      <c r="D41" s="318">
        <f>SUM(G38)</f>
        <v>99</v>
      </c>
      <c r="E41" s="314">
        <f>SUM(G39)</f>
        <v>13</v>
      </c>
      <c r="F41" s="314">
        <f>SUM(G40)</f>
        <v>99</v>
      </c>
      <c r="G41" s="313"/>
      <c r="H41" s="315">
        <v>72</v>
      </c>
      <c r="I41" s="315">
        <v>27</v>
      </c>
      <c r="J41" s="315">
        <v>11</v>
      </c>
      <c r="K41" s="315">
        <v>37</v>
      </c>
      <c r="L41" s="315">
        <v>17</v>
      </c>
      <c r="M41" s="315">
        <v>76</v>
      </c>
      <c r="N41" s="340">
        <v>2</v>
      </c>
      <c r="O41" s="317">
        <f t="shared" si="2"/>
        <v>463</v>
      </c>
    </row>
    <row r="42" spans="1:15" ht="12.75">
      <c r="A42" s="116">
        <v>6</v>
      </c>
      <c r="B42" s="306" t="s">
        <v>237</v>
      </c>
      <c r="C42" s="312">
        <f>SUM(H37)</f>
        <v>81</v>
      </c>
      <c r="D42" s="318">
        <f>SUM(H38)</f>
        <v>138</v>
      </c>
      <c r="E42" s="314">
        <f>SUM(H39)</f>
        <v>77</v>
      </c>
      <c r="F42" s="314">
        <f>SUM(H40)</f>
        <v>40</v>
      </c>
      <c r="G42" s="314">
        <f>SUM(H41)</f>
        <v>72</v>
      </c>
      <c r="H42" s="313"/>
      <c r="I42" s="314">
        <v>76</v>
      </c>
      <c r="J42" s="314">
        <v>67</v>
      </c>
      <c r="K42" s="314">
        <v>96</v>
      </c>
      <c r="L42" s="314">
        <v>74</v>
      </c>
      <c r="M42" s="315">
        <v>92</v>
      </c>
      <c r="N42" s="338">
        <v>62</v>
      </c>
      <c r="O42" s="317">
        <f t="shared" si="2"/>
        <v>875</v>
      </c>
    </row>
    <row r="43" spans="1:15" ht="12.75">
      <c r="A43" s="116">
        <v>7</v>
      </c>
      <c r="B43" s="306" t="s">
        <v>239</v>
      </c>
      <c r="C43" s="312">
        <f>SUM(I37)</f>
        <v>34</v>
      </c>
      <c r="D43" s="318">
        <f>SUM(I38)</f>
        <v>117</v>
      </c>
      <c r="E43" s="314">
        <f>SUM(I39)</f>
        <v>13</v>
      </c>
      <c r="F43" s="314">
        <f>SUM(I40)</f>
        <v>118</v>
      </c>
      <c r="G43" s="314">
        <f>SUM(I41)</f>
        <v>27</v>
      </c>
      <c r="H43" s="314">
        <f>SUM(I42)</f>
        <v>76</v>
      </c>
      <c r="I43" s="313"/>
      <c r="J43" s="314">
        <v>18</v>
      </c>
      <c r="K43" s="314">
        <v>21</v>
      </c>
      <c r="L43" s="314">
        <v>20</v>
      </c>
      <c r="M43" s="315">
        <v>103</v>
      </c>
      <c r="N43" s="338">
        <v>18</v>
      </c>
      <c r="O43" s="317">
        <f t="shared" si="2"/>
        <v>565</v>
      </c>
    </row>
    <row r="44" spans="1:15" ht="12.75">
      <c r="A44" s="116">
        <v>8</v>
      </c>
      <c r="B44" s="306" t="s">
        <v>84</v>
      </c>
      <c r="C44" s="312">
        <f>SUM(J37)</f>
        <v>14</v>
      </c>
      <c r="D44" s="318">
        <f>SUM(J38)</f>
        <v>108</v>
      </c>
      <c r="E44" s="314">
        <f>SUM(J39)</f>
        <v>4</v>
      </c>
      <c r="F44" s="314">
        <f>SUM(J40)</f>
        <v>102</v>
      </c>
      <c r="G44" s="314">
        <f>SUM(J41)</f>
        <v>11</v>
      </c>
      <c r="H44" s="314">
        <f>SUM(J42)</f>
        <v>67</v>
      </c>
      <c r="I44" s="314">
        <f>SUM(J43)</f>
        <v>18</v>
      </c>
      <c r="J44" s="313"/>
      <c r="K44" s="314">
        <v>32</v>
      </c>
      <c r="L44" s="314">
        <v>10</v>
      </c>
      <c r="M44" s="315">
        <v>88</v>
      </c>
      <c r="N44" s="338">
        <v>9</v>
      </c>
      <c r="O44" s="317">
        <f t="shared" si="2"/>
        <v>463</v>
      </c>
    </row>
    <row r="45" spans="1:15" ht="12.75">
      <c r="A45" s="116">
        <v>9</v>
      </c>
      <c r="B45" s="306" t="s">
        <v>227</v>
      </c>
      <c r="C45" s="312">
        <f>SUM(K37)</f>
        <v>43</v>
      </c>
      <c r="D45" s="318">
        <f>SUM(K38)</f>
        <v>121</v>
      </c>
      <c r="E45" s="314">
        <f>SUM(K39)</f>
        <v>30</v>
      </c>
      <c r="F45" s="314">
        <f>SUM(K40)</f>
        <v>127</v>
      </c>
      <c r="G45" s="314">
        <f>SUM(K41)</f>
        <v>37</v>
      </c>
      <c r="H45" s="314">
        <f>SUM(K42)</f>
        <v>96</v>
      </c>
      <c r="I45" s="314">
        <f>SUM(K43)</f>
        <v>21</v>
      </c>
      <c r="J45" s="314">
        <f>SUM(K44)</f>
        <v>32</v>
      </c>
      <c r="K45" s="313"/>
      <c r="L45" s="314">
        <v>26</v>
      </c>
      <c r="M45" s="315">
        <v>101</v>
      </c>
      <c r="N45" s="338">
        <v>38</v>
      </c>
      <c r="O45" s="317">
        <f t="shared" si="2"/>
        <v>672</v>
      </c>
    </row>
    <row r="46" spans="1:15" ht="12.75">
      <c r="A46" s="116">
        <v>10</v>
      </c>
      <c r="B46" s="306" t="s">
        <v>271</v>
      </c>
      <c r="C46" s="312">
        <f>SUM(L37)</f>
        <v>12</v>
      </c>
      <c r="D46" s="318">
        <f>SUM(L38)</f>
        <v>103</v>
      </c>
      <c r="E46" s="314">
        <f>SUM(L39)</f>
        <v>11</v>
      </c>
      <c r="F46" s="314">
        <f>SUM(L40)</f>
        <v>107</v>
      </c>
      <c r="G46" s="314">
        <f>SUM(L41)</f>
        <v>17</v>
      </c>
      <c r="H46" s="314">
        <f>SUM(L42)</f>
        <v>74</v>
      </c>
      <c r="I46" s="314">
        <f>SUM(L43)</f>
        <v>20</v>
      </c>
      <c r="J46" s="314">
        <f>SUM(L44)</f>
        <v>10</v>
      </c>
      <c r="K46" s="314">
        <f>SUM(L45)</f>
        <v>26</v>
      </c>
      <c r="L46" s="313"/>
      <c r="M46" s="315">
        <v>86</v>
      </c>
      <c r="N46" s="338">
        <v>16</v>
      </c>
      <c r="O46" s="317">
        <f t="shared" si="2"/>
        <v>482</v>
      </c>
    </row>
    <row r="47" spans="1:15" ht="12.75">
      <c r="A47" s="116">
        <v>11</v>
      </c>
      <c r="B47" s="306" t="s">
        <v>240</v>
      </c>
      <c r="C47" s="312">
        <f>SUM(M37)</f>
        <v>72</v>
      </c>
      <c r="D47" s="318">
        <f>SUM(M38)</f>
        <v>25</v>
      </c>
      <c r="E47" s="314">
        <f>SUM(M39)</f>
        <v>92</v>
      </c>
      <c r="F47" s="314">
        <f>SUM(M40)</f>
        <v>96</v>
      </c>
      <c r="G47" s="314">
        <f>SUM(M41)</f>
        <v>76</v>
      </c>
      <c r="H47" s="314">
        <f>SUM(M42)</f>
        <v>92</v>
      </c>
      <c r="I47" s="314">
        <f>SUM(M43)</f>
        <v>103</v>
      </c>
      <c r="J47" s="314">
        <f>SUM(M44)</f>
        <v>88</v>
      </c>
      <c r="K47" s="314">
        <f>SUM(M45)</f>
        <v>101</v>
      </c>
      <c r="L47" s="314">
        <f>SUM(M46)</f>
        <v>86</v>
      </c>
      <c r="M47" s="313"/>
      <c r="N47" s="316">
        <v>78</v>
      </c>
      <c r="O47" s="317">
        <f t="shared" si="2"/>
        <v>909</v>
      </c>
    </row>
    <row r="48" spans="1:15" ht="12.75">
      <c r="A48" s="170">
        <v>12</v>
      </c>
      <c r="B48" s="320" t="s">
        <v>217</v>
      </c>
      <c r="C48" s="321">
        <f>SUM(N37)</f>
        <v>11</v>
      </c>
      <c r="D48" s="322">
        <f>SUM(N38)</f>
        <v>98</v>
      </c>
      <c r="E48" s="323">
        <f>SUM(N39)</f>
        <v>11</v>
      </c>
      <c r="F48" s="323">
        <f>SUM(N40)</f>
        <v>96</v>
      </c>
      <c r="G48" s="323">
        <f>SUM(N41)</f>
        <v>2</v>
      </c>
      <c r="H48" s="323">
        <f>SUM(N42)</f>
        <v>62</v>
      </c>
      <c r="I48" s="323">
        <f>SUM(N43)</f>
        <v>18</v>
      </c>
      <c r="J48" s="323">
        <f>SUM(N44)</f>
        <v>9</v>
      </c>
      <c r="K48" s="323">
        <f>SUM(N45)</f>
        <v>38</v>
      </c>
      <c r="L48" s="323">
        <f>SUM(N46)</f>
        <v>16</v>
      </c>
      <c r="M48" s="323">
        <f>SUM(N47)</f>
        <v>78</v>
      </c>
      <c r="N48" s="324"/>
      <c r="O48" s="325">
        <f t="shared" si="2"/>
        <v>439</v>
      </c>
    </row>
    <row r="49" spans="1:15" ht="13.5" thickBot="1">
      <c r="A49" s="326"/>
      <c r="B49" s="327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>
        <f>SUM(O37:O48)</f>
        <v>8046</v>
      </c>
    </row>
    <row r="50" spans="1:15" ht="5.25" customHeight="1" thickBot="1">
      <c r="A50" s="326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217"/>
    </row>
    <row r="51" spans="1:15" ht="12.75">
      <c r="A51" s="85"/>
      <c r="B51" s="330" t="s">
        <v>272</v>
      </c>
      <c r="C51" s="331">
        <v>1</v>
      </c>
      <c r="D51" s="332">
        <v>2</v>
      </c>
      <c r="E51" s="332">
        <v>3</v>
      </c>
      <c r="F51" s="332">
        <v>4</v>
      </c>
      <c r="G51" s="332">
        <v>5</v>
      </c>
      <c r="H51" s="332">
        <v>6</v>
      </c>
      <c r="I51" s="332">
        <v>7</v>
      </c>
      <c r="J51" s="332">
        <v>8</v>
      </c>
      <c r="K51" s="332">
        <v>9</v>
      </c>
      <c r="L51" s="332">
        <v>10</v>
      </c>
      <c r="M51" s="332">
        <v>11</v>
      </c>
      <c r="N51" s="333">
        <v>12</v>
      </c>
      <c r="O51" s="330" t="s">
        <v>265</v>
      </c>
    </row>
    <row r="52" spans="1:15" ht="13.5" thickBot="1">
      <c r="A52" s="170"/>
      <c r="B52" s="301" t="s">
        <v>297</v>
      </c>
      <c r="C52" s="322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34"/>
      <c r="O52" s="335"/>
    </row>
    <row r="53" spans="1:15" ht="12.75">
      <c r="A53" s="163">
        <v>1</v>
      </c>
      <c r="B53" s="317" t="s">
        <v>273</v>
      </c>
      <c r="C53" s="307"/>
      <c r="D53" s="336">
        <v>55</v>
      </c>
      <c r="E53" s="336">
        <v>82</v>
      </c>
      <c r="F53" s="336">
        <v>45</v>
      </c>
      <c r="G53" s="336">
        <v>196</v>
      </c>
      <c r="H53" s="336">
        <v>13</v>
      </c>
      <c r="I53" s="336">
        <v>184</v>
      </c>
      <c r="J53" s="336">
        <v>175</v>
      </c>
      <c r="K53" s="336">
        <v>183</v>
      </c>
      <c r="L53" s="341">
        <v>209</v>
      </c>
      <c r="M53" s="336">
        <v>80</v>
      </c>
      <c r="N53" s="310">
        <v>109</v>
      </c>
      <c r="O53" s="311">
        <f>SUM(D53:N53)</f>
        <v>1331</v>
      </c>
    </row>
    <row r="54" spans="1:15" ht="12.75">
      <c r="A54" s="116">
        <v>2</v>
      </c>
      <c r="B54" s="306" t="s">
        <v>256</v>
      </c>
      <c r="C54" s="312">
        <f>SUM(D53)</f>
        <v>55</v>
      </c>
      <c r="D54" s="313"/>
      <c r="E54" s="314">
        <v>27</v>
      </c>
      <c r="F54" s="314">
        <v>10</v>
      </c>
      <c r="G54" s="319">
        <v>246</v>
      </c>
      <c r="H54" s="314">
        <v>76</v>
      </c>
      <c r="I54" s="314">
        <v>242</v>
      </c>
      <c r="J54" s="314">
        <v>233</v>
      </c>
      <c r="K54" s="314">
        <v>231</v>
      </c>
      <c r="L54" s="314">
        <v>259</v>
      </c>
      <c r="M54" s="314">
        <v>129</v>
      </c>
      <c r="N54" s="338">
        <v>165</v>
      </c>
      <c r="O54" s="317">
        <f aca="true" t="shared" si="3" ref="O54:O64">SUM(C54:N54)</f>
        <v>1673</v>
      </c>
    </row>
    <row r="55" spans="1:15" ht="12.75">
      <c r="A55" s="116">
        <v>3</v>
      </c>
      <c r="B55" s="306" t="s">
        <v>215</v>
      </c>
      <c r="C55" s="312">
        <f>SUM(E53)</f>
        <v>82</v>
      </c>
      <c r="D55" s="318">
        <f>SUM(E54)</f>
        <v>27</v>
      </c>
      <c r="E55" s="313"/>
      <c r="F55" s="314">
        <v>32</v>
      </c>
      <c r="G55" s="319">
        <v>273</v>
      </c>
      <c r="H55" s="314">
        <v>97</v>
      </c>
      <c r="I55" s="314">
        <v>262</v>
      </c>
      <c r="J55" s="314">
        <v>253</v>
      </c>
      <c r="K55" s="314">
        <v>252</v>
      </c>
      <c r="L55" s="314">
        <v>280</v>
      </c>
      <c r="M55" s="314">
        <v>150</v>
      </c>
      <c r="N55" s="338">
        <v>186</v>
      </c>
      <c r="O55" s="317">
        <f t="shared" si="3"/>
        <v>1894</v>
      </c>
    </row>
    <row r="56" spans="1:15" ht="12.75">
      <c r="A56" s="116">
        <v>4</v>
      </c>
      <c r="B56" s="306" t="s">
        <v>258</v>
      </c>
      <c r="C56" s="312">
        <f>SUM(F53)</f>
        <v>45</v>
      </c>
      <c r="D56" s="318">
        <f>SUM(F54)</f>
        <v>10</v>
      </c>
      <c r="E56" s="314">
        <f>SUM(F55)</f>
        <v>32</v>
      </c>
      <c r="F56" s="313"/>
      <c r="G56" s="319">
        <v>241</v>
      </c>
      <c r="H56" s="314">
        <v>67</v>
      </c>
      <c r="I56" s="314">
        <v>232</v>
      </c>
      <c r="J56" s="314">
        <v>223</v>
      </c>
      <c r="K56" s="314">
        <v>222</v>
      </c>
      <c r="L56" s="314">
        <v>250</v>
      </c>
      <c r="M56" s="314">
        <v>119</v>
      </c>
      <c r="N56" s="338">
        <v>160</v>
      </c>
      <c r="O56" s="317">
        <f t="shared" si="3"/>
        <v>1601</v>
      </c>
    </row>
    <row r="57" spans="1:15" ht="12.75">
      <c r="A57" s="116">
        <v>5</v>
      </c>
      <c r="B57" s="306" t="s">
        <v>260</v>
      </c>
      <c r="C57" s="312">
        <f>SUM(G53)</f>
        <v>196</v>
      </c>
      <c r="D57" s="318">
        <f>SUM(G54)</f>
        <v>246</v>
      </c>
      <c r="E57" s="314">
        <f>SUM(G55)</f>
        <v>273</v>
      </c>
      <c r="F57" s="314">
        <f>SUM(G56)</f>
        <v>241</v>
      </c>
      <c r="G57" s="313"/>
      <c r="H57" s="319">
        <v>171</v>
      </c>
      <c r="I57" s="319">
        <v>157</v>
      </c>
      <c r="J57" s="319">
        <v>142</v>
      </c>
      <c r="K57" s="319">
        <v>104</v>
      </c>
      <c r="L57" s="319">
        <v>142</v>
      </c>
      <c r="M57" s="319">
        <v>163</v>
      </c>
      <c r="N57" s="316">
        <v>92</v>
      </c>
      <c r="O57" s="317">
        <f t="shared" si="3"/>
        <v>1927</v>
      </c>
    </row>
    <row r="58" spans="1:15" ht="12.75">
      <c r="A58" s="116">
        <v>6</v>
      </c>
      <c r="B58" s="306" t="s">
        <v>214</v>
      </c>
      <c r="C58" s="312">
        <f>SUM(H53)</f>
        <v>13</v>
      </c>
      <c r="D58" s="318">
        <f>SUM(H54)</f>
        <v>76</v>
      </c>
      <c r="E58" s="314">
        <f>SUM(H55)</f>
        <v>97</v>
      </c>
      <c r="F58" s="314">
        <f>SUM(H56)</f>
        <v>67</v>
      </c>
      <c r="G58" s="314">
        <f>SUM(H57)</f>
        <v>171</v>
      </c>
      <c r="H58" s="313"/>
      <c r="I58" s="314">
        <v>177</v>
      </c>
      <c r="J58" s="314">
        <v>168</v>
      </c>
      <c r="K58" s="314">
        <v>167</v>
      </c>
      <c r="L58" s="314">
        <v>195</v>
      </c>
      <c r="M58" s="314">
        <v>73</v>
      </c>
      <c r="N58" s="338">
        <v>87</v>
      </c>
      <c r="O58" s="317">
        <f t="shared" si="3"/>
        <v>1291</v>
      </c>
    </row>
    <row r="59" spans="1:15" ht="12.75">
      <c r="A59" s="116">
        <v>7</v>
      </c>
      <c r="B59" s="306" t="s">
        <v>274</v>
      </c>
      <c r="C59" s="312">
        <f>SUM(I53)</f>
        <v>184</v>
      </c>
      <c r="D59" s="318">
        <f>SUM(I54)</f>
        <v>242</v>
      </c>
      <c r="E59" s="314">
        <f>SUM(I55)</f>
        <v>262</v>
      </c>
      <c r="F59" s="314">
        <f>SUM(I56)</f>
        <v>232</v>
      </c>
      <c r="G59" s="314">
        <f>SUM(I57)</f>
        <v>157</v>
      </c>
      <c r="H59" s="314">
        <f>SUM(I58)</f>
        <v>177</v>
      </c>
      <c r="I59" s="313"/>
      <c r="J59" s="314">
        <v>10</v>
      </c>
      <c r="K59" s="314">
        <v>43</v>
      </c>
      <c r="L59" s="314">
        <v>64</v>
      </c>
      <c r="M59" s="314">
        <v>242</v>
      </c>
      <c r="N59" s="338">
        <v>155</v>
      </c>
      <c r="O59" s="317">
        <f t="shared" si="3"/>
        <v>1768</v>
      </c>
    </row>
    <row r="60" spans="1:15" ht="12.75">
      <c r="A60" s="116">
        <v>8</v>
      </c>
      <c r="B60" s="306" t="s">
        <v>229</v>
      </c>
      <c r="C60" s="312">
        <f>SUM(J53)</f>
        <v>175</v>
      </c>
      <c r="D60" s="318">
        <f>SUM(J54)</f>
        <v>233</v>
      </c>
      <c r="E60" s="314">
        <f>SUM(J55)</f>
        <v>253</v>
      </c>
      <c r="F60" s="314">
        <f>SUM(J56)</f>
        <v>223</v>
      </c>
      <c r="G60" s="314">
        <f>SUM(J57)</f>
        <v>142</v>
      </c>
      <c r="H60" s="314">
        <f>SUM(J58)</f>
        <v>168</v>
      </c>
      <c r="I60" s="314">
        <f>SUM(J59)</f>
        <v>10</v>
      </c>
      <c r="J60" s="313"/>
      <c r="K60" s="314">
        <v>36</v>
      </c>
      <c r="L60" s="314">
        <v>62</v>
      </c>
      <c r="M60" s="314">
        <v>233</v>
      </c>
      <c r="N60" s="338">
        <v>146</v>
      </c>
      <c r="O60" s="317">
        <f t="shared" si="3"/>
        <v>1681</v>
      </c>
    </row>
    <row r="61" spans="1:15" ht="12.75">
      <c r="A61" s="116">
        <v>9</v>
      </c>
      <c r="B61" s="306" t="s">
        <v>255</v>
      </c>
      <c r="C61" s="312">
        <f>SUM(K53)</f>
        <v>183</v>
      </c>
      <c r="D61" s="318">
        <f>SUM(K54)</f>
        <v>231</v>
      </c>
      <c r="E61" s="314">
        <f>SUM(K55)</f>
        <v>252</v>
      </c>
      <c r="F61" s="314">
        <f>SUM(K56)</f>
        <v>222</v>
      </c>
      <c r="G61" s="314">
        <f>SUM(K57)</f>
        <v>104</v>
      </c>
      <c r="H61" s="314">
        <f>SUM(K58)</f>
        <v>167</v>
      </c>
      <c r="I61" s="314">
        <f>SUM(K59)</f>
        <v>43</v>
      </c>
      <c r="J61" s="314">
        <f>SUM(K60)</f>
        <v>36</v>
      </c>
      <c r="K61" s="313"/>
      <c r="L61" s="314">
        <v>38</v>
      </c>
      <c r="M61" s="314">
        <v>232</v>
      </c>
      <c r="N61" s="338">
        <v>145</v>
      </c>
      <c r="O61" s="317">
        <f t="shared" si="3"/>
        <v>1653</v>
      </c>
    </row>
    <row r="62" spans="1:15" ht="12.75">
      <c r="A62" s="116">
        <v>10</v>
      </c>
      <c r="B62" s="306" t="s">
        <v>259</v>
      </c>
      <c r="C62" s="312">
        <f>SUM(L53)</f>
        <v>209</v>
      </c>
      <c r="D62" s="318">
        <f>SUM(L54)</f>
        <v>259</v>
      </c>
      <c r="E62" s="314">
        <f>SUM(L55)</f>
        <v>280</v>
      </c>
      <c r="F62" s="314">
        <f>SUM(L56)</f>
        <v>250</v>
      </c>
      <c r="G62" s="314">
        <f>SUM(L57)</f>
        <v>142</v>
      </c>
      <c r="H62" s="314">
        <f>SUM(L58)</f>
        <v>195</v>
      </c>
      <c r="I62" s="314">
        <f>SUM(L59)</f>
        <v>64</v>
      </c>
      <c r="J62" s="314">
        <f>SUM(L60)</f>
        <v>62</v>
      </c>
      <c r="K62" s="314">
        <f>SUM(L61)</f>
        <v>38</v>
      </c>
      <c r="L62" s="313"/>
      <c r="M62" s="314">
        <v>260</v>
      </c>
      <c r="N62" s="338">
        <v>173</v>
      </c>
      <c r="O62" s="317">
        <f t="shared" si="3"/>
        <v>1932</v>
      </c>
    </row>
    <row r="63" spans="1:15" ht="12.75">
      <c r="A63" s="116">
        <v>11</v>
      </c>
      <c r="B63" s="306" t="s">
        <v>275</v>
      </c>
      <c r="C63" s="312">
        <f>SUM(M53)</f>
        <v>80</v>
      </c>
      <c r="D63" s="318">
        <f>SUM(M54)</f>
        <v>129</v>
      </c>
      <c r="E63" s="314">
        <f>SUM(M55)</f>
        <v>150</v>
      </c>
      <c r="F63" s="314">
        <f>SUM(M56)</f>
        <v>119</v>
      </c>
      <c r="G63" s="314">
        <f>SUM(M57)</f>
        <v>163</v>
      </c>
      <c r="H63" s="314">
        <f>SUM(M58)</f>
        <v>73</v>
      </c>
      <c r="I63" s="314">
        <f>SUM(M59)</f>
        <v>242</v>
      </c>
      <c r="J63" s="314">
        <f>SUM(M60)</f>
        <v>233</v>
      </c>
      <c r="K63" s="314">
        <f>SUM(M61)</f>
        <v>232</v>
      </c>
      <c r="L63" s="314">
        <f>SUM(M62)</f>
        <v>260</v>
      </c>
      <c r="M63" s="313"/>
      <c r="N63" s="338">
        <v>85</v>
      </c>
      <c r="O63" s="317">
        <f t="shared" si="3"/>
        <v>1766</v>
      </c>
    </row>
    <row r="64" spans="1:15" ht="12.75">
      <c r="A64" s="170">
        <v>12</v>
      </c>
      <c r="B64" s="320" t="s">
        <v>145</v>
      </c>
      <c r="C64" s="321">
        <f>SUM(N53)</f>
        <v>109</v>
      </c>
      <c r="D64" s="322">
        <f>SUM(N54)</f>
        <v>165</v>
      </c>
      <c r="E64" s="323">
        <f>SUM(N55)</f>
        <v>186</v>
      </c>
      <c r="F64" s="323">
        <f>SUM(N56)</f>
        <v>160</v>
      </c>
      <c r="G64" s="323">
        <f>SUM(N57)</f>
        <v>92</v>
      </c>
      <c r="H64" s="323">
        <f>SUM(N58)</f>
        <v>87</v>
      </c>
      <c r="I64" s="323">
        <f>SUM(N59)</f>
        <v>155</v>
      </c>
      <c r="J64" s="323">
        <f>SUM(N60)</f>
        <v>146</v>
      </c>
      <c r="K64" s="323">
        <f>SUM(N61)</f>
        <v>145</v>
      </c>
      <c r="L64" s="323">
        <f>SUM(N62)</f>
        <v>173</v>
      </c>
      <c r="M64" s="323">
        <f>SUM(N63)</f>
        <v>85</v>
      </c>
      <c r="N64" s="324"/>
      <c r="O64" s="325">
        <f t="shared" si="3"/>
        <v>1503</v>
      </c>
    </row>
    <row r="65" spans="1:15" ht="12.75">
      <c r="A65" s="326"/>
      <c r="B65" s="327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9">
        <f>SUM(O53:O64)</f>
        <v>20020</v>
      </c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7"/>
  <sheetViews>
    <sheetView zoomScale="75" zoomScaleNormal="75" workbookViewId="0" topLeftCell="A1">
      <selection activeCell="N36" sqref="N36"/>
    </sheetView>
  </sheetViews>
  <sheetFormatPr defaultColWidth="9.140625" defaultRowHeight="12.75"/>
  <cols>
    <col min="1" max="1" width="3.140625" style="342" customWidth="1"/>
    <col min="2" max="2" width="16.7109375" style="342" customWidth="1"/>
    <col min="3" max="13" width="4.7109375" style="342" customWidth="1"/>
    <col min="14" max="14" width="5.28125" style="342" customWidth="1"/>
    <col min="15" max="17" width="6.7109375" style="342" customWidth="1"/>
    <col min="18" max="19" width="3.7109375" style="342" customWidth="1"/>
    <col min="20" max="23" width="17.57421875" style="342" customWidth="1"/>
    <col min="24" max="16384" width="9.140625" style="342" customWidth="1"/>
  </cols>
  <sheetData>
    <row r="1" spans="1:25" ht="23.25" customHeight="1" thickBot="1">
      <c r="A1" s="343"/>
      <c r="B1" s="6" t="s">
        <v>1</v>
      </c>
      <c r="C1" s="464" t="s">
        <v>303</v>
      </c>
      <c r="S1" s="344"/>
      <c r="T1" s="345" t="s">
        <v>276</v>
      </c>
      <c r="U1" s="346" t="s">
        <v>277</v>
      </c>
      <c r="V1" s="346" t="s">
        <v>278</v>
      </c>
      <c r="W1" s="347" t="s">
        <v>279</v>
      </c>
      <c r="Y1" s="348"/>
    </row>
    <row r="2" spans="1:23" ht="15" customHeight="1" thickBot="1">
      <c r="A2" s="343"/>
      <c r="B2" s="343"/>
      <c r="S2" s="349">
        <v>1</v>
      </c>
      <c r="T2" s="571" t="s">
        <v>51</v>
      </c>
      <c r="U2" s="585" t="s">
        <v>100</v>
      </c>
      <c r="V2" s="593" t="s">
        <v>305</v>
      </c>
      <c r="W2" s="601" t="s">
        <v>165</v>
      </c>
    </row>
    <row r="3" spans="1:23" ht="15" customHeight="1">
      <c r="A3" s="350"/>
      <c r="B3" s="351" t="s">
        <v>179</v>
      </c>
      <c r="C3" s="352">
        <v>1</v>
      </c>
      <c r="D3" s="353">
        <v>2</v>
      </c>
      <c r="E3" s="353">
        <v>3</v>
      </c>
      <c r="F3" s="353">
        <v>4</v>
      </c>
      <c r="G3" s="353">
        <v>5</v>
      </c>
      <c r="H3" s="353">
        <v>6</v>
      </c>
      <c r="I3" s="353">
        <v>7</v>
      </c>
      <c r="J3" s="353">
        <v>8</v>
      </c>
      <c r="K3" s="353">
        <v>9</v>
      </c>
      <c r="L3" s="353">
        <v>10</v>
      </c>
      <c r="M3" s="353">
        <v>11</v>
      </c>
      <c r="N3" s="354">
        <v>12</v>
      </c>
      <c r="O3" s="355" t="s">
        <v>265</v>
      </c>
      <c r="P3" s="356"/>
      <c r="Q3" s="356"/>
      <c r="S3" s="357">
        <v>2</v>
      </c>
      <c r="T3" s="572" t="s">
        <v>61</v>
      </c>
      <c r="U3" s="586" t="s">
        <v>61</v>
      </c>
      <c r="V3" s="594" t="s">
        <v>129</v>
      </c>
      <c r="W3" s="602" t="s">
        <v>169</v>
      </c>
    </row>
    <row r="4" spans="1:23" ht="15" customHeight="1" thickBot="1">
      <c r="A4" s="358"/>
      <c r="B4" s="359" t="s">
        <v>297</v>
      </c>
      <c r="C4" s="360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2"/>
      <c r="O4" s="359"/>
      <c r="S4" s="357">
        <v>3</v>
      </c>
      <c r="T4" s="573" t="s">
        <v>53</v>
      </c>
      <c r="U4" s="587" t="s">
        <v>92</v>
      </c>
      <c r="V4" s="574" t="s">
        <v>79</v>
      </c>
      <c r="W4" s="573" t="s">
        <v>158</v>
      </c>
    </row>
    <row r="5" spans="1:23" ht="15" customHeight="1">
      <c r="A5" s="363">
        <v>1</v>
      </c>
      <c r="B5" s="571" t="s">
        <v>51</v>
      </c>
      <c r="C5" s="365"/>
      <c r="D5" s="366">
        <v>151</v>
      </c>
      <c r="E5" s="366">
        <v>177</v>
      </c>
      <c r="F5" s="366">
        <v>170</v>
      </c>
      <c r="G5" s="366">
        <v>169</v>
      </c>
      <c r="H5" s="366">
        <v>90</v>
      </c>
      <c r="I5" s="366">
        <v>224</v>
      </c>
      <c r="J5" s="366">
        <v>244</v>
      </c>
      <c r="K5" s="366">
        <v>296</v>
      </c>
      <c r="L5" s="366">
        <v>284</v>
      </c>
      <c r="M5" s="366">
        <v>313</v>
      </c>
      <c r="N5" s="367">
        <v>320</v>
      </c>
      <c r="O5" s="368">
        <f>SUM(D5:N5)</f>
        <v>2438</v>
      </c>
      <c r="S5" s="357">
        <v>4</v>
      </c>
      <c r="T5" s="574" t="s">
        <v>298</v>
      </c>
      <c r="U5" s="588" t="s">
        <v>105</v>
      </c>
      <c r="V5" s="574" t="s">
        <v>81</v>
      </c>
      <c r="W5" s="573" t="s">
        <v>306</v>
      </c>
    </row>
    <row r="6" spans="1:23" ht="15" customHeight="1">
      <c r="A6" s="369">
        <v>2</v>
      </c>
      <c r="B6" s="572" t="s">
        <v>61</v>
      </c>
      <c r="C6" s="371">
        <f>SUM(D5)</f>
        <v>151</v>
      </c>
      <c r="D6" s="372"/>
      <c r="E6" s="373">
        <v>250</v>
      </c>
      <c r="F6" s="373">
        <v>239</v>
      </c>
      <c r="G6" s="373">
        <v>241</v>
      </c>
      <c r="H6" s="373">
        <v>175</v>
      </c>
      <c r="I6" s="373">
        <v>144</v>
      </c>
      <c r="J6" s="373">
        <v>186</v>
      </c>
      <c r="K6" s="373">
        <v>234</v>
      </c>
      <c r="L6" s="373">
        <v>222</v>
      </c>
      <c r="M6" s="373">
        <v>250</v>
      </c>
      <c r="N6" s="374">
        <v>258</v>
      </c>
      <c r="O6" s="364">
        <f aca="true" t="shared" si="0" ref="O6:O16">SUM(C6:N6)</f>
        <v>2350</v>
      </c>
      <c r="S6" s="357">
        <v>5</v>
      </c>
      <c r="T6" s="575" t="s">
        <v>56</v>
      </c>
      <c r="U6" s="589" t="s">
        <v>56</v>
      </c>
      <c r="V6" s="576" t="s">
        <v>114</v>
      </c>
      <c r="W6" s="603" t="s">
        <v>313</v>
      </c>
    </row>
    <row r="7" spans="1:23" ht="15" customHeight="1">
      <c r="A7" s="369">
        <v>3</v>
      </c>
      <c r="B7" s="573" t="s">
        <v>53</v>
      </c>
      <c r="C7" s="376">
        <f>SUM(E5)</f>
        <v>177</v>
      </c>
      <c r="D7" s="377">
        <f>SUM(E6)</f>
        <v>250</v>
      </c>
      <c r="E7" s="372"/>
      <c r="F7" s="378">
        <v>16</v>
      </c>
      <c r="G7" s="378">
        <v>19</v>
      </c>
      <c r="H7" s="378">
        <v>84</v>
      </c>
      <c r="I7" s="378">
        <v>388</v>
      </c>
      <c r="J7" s="378">
        <v>407</v>
      </c>
      <c r="K7" s="378">
        <v>460</v>
      </c>
      <c r="L7" s="378">
        <v>448</v>
      </c>
      <c r="M7" s="378">
        <v>477</v>
      </c>
      <c r="N7" s="379">
        <v>484</v>
      </c>
      <c r="O7" s="380">
        <f t="shared" si="0"/>
        <v>3210</v>
      </c>
      <c r="S7" s="357">
        <v>6</v>
      </c>
      <c r="T7" s="576" t="s">
        <v>45</v>
      </c>
      <c r="U7" s="589" t="s">
        <v>95</v>
      </c>
      <c r="V7" s="576" t="s">
        <v>112</v>
      </c>
      <c r="W7" s="603" t="s">
        <v>95</v>
      </c>
    </row>
    <row r="8" spans="1:23" ht="15" customHeight="1">
      <c r="A8" s="369">
        <v>4</v>
      </c>
      <c r="B8" s="574" t="s">
        <v>298</v>
      </c>
      <c r="C8" s="376">
        <f>SUM(F5)</f>
        <v>170</v>
      </c>
      <c r="D8" s="377">
        <f>SUM(F6)</f>
        <v>239</v>
      </c>
      <c r="E8" s="378">
        <f>SUM(F7)</f>
        <v>16</v>
      </c>
      <c r="F8" s="372"/>
      <c r="G8" s="378">
        <v>16</v>
      </c>
      <c r="H8" s="378">
        <v>77</v>
      </c>
      <c r="I8" s="378">
        <v>379</v>
      </c>
      <c r="J8" s="378">
        <v>393</v>
      </c>
      <c r="K8" s="378">
        <v>455</v>
      </c>
      <c r="L8" s="378">
        <v>447</v>
      </c>
      <c r="M8" s="378">
        <v>476</v>
      </c>
      <c r="N8" s="379">
        <v>478</v>
      </c>
      <c r="O8" s="380">
        <f t="shared" si="0"/>
        <v>3146</v>
      </c>
      <c r="S8" s="357">
        <v>7</v>
      </c>
      <c r="T8" s="577" t="s">
        <v>71</v>
      </c>
      <c r="U8" s="590" t="s">
        <v>304</v>
      </c>
      <c r="V8" s="595" t="s">
        <v>304</v>
      </c>
      <c r="W8" s="578" t="s">
        <v>312</v>
      </c>
    </row>
    <row r="9" spans="1:23" ht="15" customHeight="1">
      <c r="A9" s="369">
        <v>5</v>
      </c>
      <c r="B9" s="575" t="s">
        <v>56</v>
      </c>
      <c r="C9" s="382">
        <f>SUM(G5)</f>
        <v>169</v>
      </c>
      <c r="D9" s="383">
        <f>SUM(G6)</f>
        <v>241</v>
      </c>
      <c r="E9" s="384">
        <f>SUM(G7)</f>
        <v>19</v>
      </c>
      <c r="F9" s="384">
        <f>SUM(G8)</f>
        <v>16</v>
      </c>
      <c r="G9" s="372"/>
      <c r="H9" s="384">
        <v>76</v>
      </c>
      <c r="I9" s="384">
        <v>376</v>
      </c>
      <c r="J9" s="384">
        <v>399</v>
      </c>
      <c r="K9" s="384">
        <v>451</v>
      </c>
      <c r="L9" s="384">
        <v>439</v>
      </c>
      <c r="M9" s="384">
        <v>468</v>
      </c>
      <c r="N9" s="385">
        <v>475</v>
      </c>
      <c r="O9" s="386">
        <f t="shared" si="0"/>
        <v>3129</v>
      </c>
      <c r="S9" s="357">
        <v>8</v>
      </c>
      <c r="T9" s="578" t="s">
        <v>64</v>
      </c>
      <c r="U9" s="590" t="s">
        <v>86</v>
      </c>
      <c r="V9" s="596" t="s">
        <v>127</v>
      </c>
      <c r="W9" s="604" t="s">
        <v>307</v>
      </c>
    </row>
    <row r="10" spans="1:23" ht="15" customHeight="1">
      <c r="A10" s="369">
        <v>6</v>
      </c>
      <c r="B10" s="576" t="s">
        <v>45</v>
      </c>
      <c r="C10" s="382">
        <f>SUM(H5)</f>
        <v>90</v>
      </c>
      <c r="D10" s="383">
        <f>SUM(H6)</f>
        <v>175</v>
      </c>
      <c r="E10" s="384">
        <f>SUM(H7)</f>
        <v>84</v>
      </c>
      <c r="F10" s="384">
        <f>SUM(H8)</f>
        <v>77</v>
      </c>
      <c r="G10" s="384">
        <f>SUM(H9)</f>
        <v>76</v>
      </c>
      <c r="H10" s="372"/>
      <c r="I10" s="384">
        <v>299</v>
      </c>
      <c r="J10" s="384">
        <v>320</v>
      </c>
      <c r="K10" s="384">
        <v>372</v>
      </c>
      <c r="L10" s="384">
        <v>360</v>
      </c>
      <c r="M10" s="384">
        <v>389</v>
      </c>
      <c r="N10" s="385">
        <v>396</v>
      </c>
      <c r="O10" s="386">
        <f t="shared" si="0"/>
        <v>2638</v>
      </c>
      <c r="S10" s="357">
        <v>9</v>
      </c>
      <c r="T10" s="579" t="s">
        <v>34</v>
      </c>
      <c r="U10" s="591" t="s">
        <v>79</v>
      </c>
      <c r="V10" s="597" t="s">
        <v>117</v>
      </c>
      <c r="W10" s="579" t="s">
        <v>100</v>
      </c>
    </row>
    <row r="11" spans="1:23" ht="15" customHeight="1">
      <c r="A11" s="369">
        <v>7</v>
      </c>
      <c r="B11" s="577" t="s">
        <v>71</v>
      </c>
      <c r="C11" s="388">
        <f>SUM(I5)</f>
        <v>224</v>
      </c>
      <c r="D11" s="389">
        <f>SUM(I6)</f>
        <v>144</v>
      </c>
      <c r="E11" s="390">
        <f>SUM(I7)</f>
        <v>388</v>
      </c>
      <c r="F11" s="390">
        <f>SUM(I8)</f>
        <v>379</v>
      </c>
      <c r="G11" s="390">
        <f>SUM(I9)</f>
        <v>376</v>
      </c>
      <c r="H11" s="390">
        <f>SUM(I10)</f>
        <v>299</v>
      </c>
      <c r="I11" s="372"/>
      <c r="J11" s="390">
        <v>58</v>
      </c>
      <c r="K11" s="390">
        <v>101</v>
      </c>
      <c r="L11" s="390">
        <v>93</v>
      </c>
      <c r="M11" s="390">
        <v>122</v>
      </c>
      <c r="N11" s="391">
        <v>124</v>
      </c>
      <c r="O11" s="392">
        <f t="shared" si="0"/>
        <v>2308</v>
      </c>
      <c r="S11" s="357">
        <v>10</v>
      </c>
      <c r="T11" s="580" t="s">
        <v>40</v>
      </c>
      <c r="U11" s="592" t="s">
        <v>81</v>
      </c>
      <c r="V11" s="598" t="s">
        <v>119</v>
      </c>
      <c r="W11" s="580" t="s">
        <v>308</v>
      </c>
    </row>
    <row r="12" spans="1:23" ht="15" customHeight="1">
      <c r="A12" s="369">
        <v>8</v>
      </c>
      <c r="B12" s="578" t="s">
        <v>64</v>
      </c>
      <c r="C12" s="388">
        <f>SUM(J5)</f>
        <v>244</v>
      </c>
      <c r="D12" s="389">
        <f>SUM(J6)</f>
        <v>186</v>
      </c>
      <c r="E12" s="390">
        <f>SUM(J7)</f>
        <v>407</v>
      </c>
      <c r="F12" s="390">
        <f>SUM(J8)</f>
        <v>393</v>
      </c>
      <c r="G12" s="390">
        <f>SUM(J9)</f>
        <v>399</v>
      </c>
      <c r="H12" s="390">
        <f>SUM(J10)</f>
        <v>320</v>
      </c>
      <c r="I12" s="390">
        <f>SUM(J11)</f>
        <v>58</v>
      </c>
      <c r="J12" s="372"/>
      <c r="K12" s="390">
        <v>73</v>
      </c>
      <c r="L12" s="390">
        <v>61</v>
      </c>
      <c r="M12" s="390">
        <v>90</v>
      </c>
      <c r="N12" s="391">
        <v>97</v>
      </c>
      <c r="O12" s="392">
        <f t="shared" si="0"/>
        <v>2328</v>
      </c>
      <c r="S12" s="357">
        <v>11</v>
      </c>
      <c r="T12" s="581" t="s">
        <v>29</v>
      </c>
      <c r="U12" s="583" t="s">
        <v>89</v>
      </c>
      <c r="V12" s="599" t="s">
        <v>124</v>
      </c>
      <c r="W12" s="605" t="s">
        <v>145</v>
      </c>
    </row>
    <row r="13" spans="1:23" ht="15" customHeight="1" thickBot="1">
      <c r="A13" s="369">
        <v>9</v>
      </c>
      <c r="B13" s="579" t="s">
        <v>34</v>
      </c>
      <c r="C13" s="394">
        <f>SUM(K5)</f>
        <v>296</v>
      </c>
      <c r="D13" s="395">
        <f>SUM(K6)</f>
        <v>234</v>
      </c>
      <c r="E13" s="396">
        <f>SUM(K7)</f>
        <v>460</v>
      </c>
      <c r="F13" s="396">
        <f>SUM(K8)</f>
        <v>455</v>
      </c>
      <c r="G13" s="396">
        <f>SUM(K9)</f>
        <v>451</v>
      </c>
      <c r="H13" s="396">
        <f>SUM(K10)</f>
        <v>372</v>
      </c>
      <c r="I13" s="396">
        <f>SUM(K11)</f>
        <v>101</v>
      </c>
      <c r="J13" s="396">
        <f>SUM(K12)</f>
        <v>73</v>
      </c>
      <c r="K13" s="372"/>
      <c r="L13" s="396">
        <v>14</v>
      </c>
      <c r="M13" s="396">
        <v>21</v>
      </c>
      <c r="N13" s="397">
        <v>28</v>
      </c>
      <c r="O13" s="398">
        <f t="shared" si="0"/>
        <v>2505</v>
      </c>
      <c r="S13" s="399">
        <v>12</v>
      </c>
      <c r="T13" s="582" t="s">
        <v>24</v>
      </c>
      <c r="U13" s="584" t="s">
        <v>75</v>
      </c>
      <c r="V13" s="600" t="s">
        <v>138</v>
      </c>
      <c r="W13" s="606" t="s">
        <v>309</v>
      </c>
    </row>
    <row r="14" spans="1:23" ht="15" customHeight="1" thickBot="1">
      <c r="A14" s="369">
        <v>10</v>
      </c>
      <c r="B14" s="580" t="s">
        <v>40</v>
      </c>
      <c r="C14" s="394">
        <f>SUM(L5)</f>
        <v>284</v>
      </c>
      <c r="D14" s="395">
        <f>SUM(L6)</f>
        <v>222</v>
      </c>
      <c r="E14" s="396">
        <f>SUM(L7)</f>
        <v>448</v>
      </c>
      <c r="F14" s="396">
        <f>SUM(L8)</f>
        <v>447</v>
      </c>
      <c r="G14" s="396">
        <f>SUM(L9)</f>
        <v>439</v>
      </c>
      <c r="H14" s="396">
        <f>SUM(L10)</f>
        <v>360</v>
      </c>
      <c r="I14" s="396">
        <f>SUM(L11)</f>
        <v>93</v>
      </c>
      <c r="J14" s="396">
        <f>SUM(L12)</f>
        <v>61</v>
      </c>
      <c r="K14" s="396">
        <f>SUM(L13)</f>
        <v>14</v>
      </c>
      <c r="L14" s="372"/>
      <c r="M14" s="396">
        <v>35</v>
      </c>
      <c r="N14" s="397">
        <v>42</v>
      </c>
      <c r="O14" s="398">
        <f t="shared" si="0"/>
        <v>2445</v>
      </c>
      <c r="S14" s="344"/>
      <c r="T14" s="400">
        <f>SUM(Q34)</f>
        <v>39898</v>
      </c>
      <c r="U14" s="401">
        <f>SUM(Q86)</f>
        <v>37136</v>
      </c>
      <c r="V14" s="401">
        <f>SUM(Q138)</f>
        <v>11942</v>
      </c>
      <c r="W14" s="402">
        <f>SUM(Q190)</f>
        <v>26858</v>
      </c>
    </row>
    <row r="15" spans="1:15" ht="15" customHeight="1">
      <c r="A15" s="369">
        <v>11</v>
      </c>
      <c r="B15" s="581" t="s">
        <v>29</v>
      </c>
      <c r="C15" s="404">
        <f>SUM(M5)</f>
        <v>313</v>
      </c>
      <c r="D15" s="405">
        <f>SUM(M6)</f>
        <v>250</v>
      </c>
      <c r="E15" s="406">
        <f>SUM(M7)</f>
        <v>477</v>
      </c>
      <c r="F15" s="406">
        <f>SUM(M8)</f>
        <v>476</v>
      </c>
      <c r="G15" s="406">
        <f>SUM(M9)</f>
        <v>468</v>
      </c>
      <c r="H15" s="406">
        <f>SUM(M10)</f>
        <v>389</v>
      </c>
      <c r="I15" s="406">
        <f>SUM(M11)</f>
        <v>122</v>
      </c>
      <c r="J15" s="406">
        <f>SUM(M12)</f>
        <v>90</v>
      </c>
      <c r="K15" s="406">
        <f>SUM(M13)</f>
        <v>21</v>
      </c>
      <c r="L15" s="406">
        <f>SUM(M14)</f>
        <v>35</v>
      </c>
      <c r="M15" s="372"/>
      <c r="N15" s="407">
        <v>35</v>
      </c>
      <c r="O15" s="408">
        <f t="shared" si="0"/>
        <v>2676</v>
      </c>
    </row>
    <row r="16" spans="1:15" ht="15" customHeight="1" thickBot="1">
      <c r="A16" s="358">
        <v>12</v>
      </c>
      <c r="B16" s="582" t="s">
        <v>24</v>
      </c>
      <c r="C16" s="409">
        <f>SUM(N5)</f>
        <v>320</v>
      </c>
      <c r="D16" s="410">
        <f>SUM(N6)</f>
        <v>258</v>
      </c>
      <c r="E16" s="411">
        <f>SUM(N7)</f>
        <v>484</v>
      </c>
      <c r="F16" s="411">
        <f>SUM(N8)</f>
        <v>478</v>
      </c>
      <c r="G16" s="411">
        <f>SUM(N9)</f>
        <v>475</v>
      </c>
      <c r="H16" s="411">
        <f>SUM(N10)</f>
        <v>396</v>
      </c>
      <c r="I16" s="411">
        <f>SUM(N11)</f>
        <v>124</v>
      </c>
      <c r="J16" s="411">
        <f>SUM(N12)</f>
        <v>97</v>
      </c>
      <c r="K16" s="411">
        <f>SUM(N13)</f>
        <v>28</v>
      </c>
      <c r="L16" s="411">
        <f>SUM(N14)</f>
        <v>42</v>
      </c>
      <c r="M16" s="411">
        <f>SUM(N15)</f>
        <v>35</v>
      </c>
      <c r="N16" s="412"/>
      <c r="O16" s="413">
        <f t="shared" si="0"/>
        <v>2737</v>
      </c>
    </row>
    <row r="17" spans="1:15" ht="15" customHeight="1" thickBot="1">
      <c r="A17" s="343"/>
      <c r="B17" s="343"/>
      <c r="O17" s="414">
        <f>SUM(O5:O16)</f>
        <v>31910</v>
      </c>
    </row>
    <row r="18" spans="1:2" ht="15" customHeight="1">
      <c r="A18" s="343"/>
      <c r="B18" s="343"/>
    </row>
    <row r="19" spans="1:3" ht="15" customHeight="1">
      <c r="A19" s="343"/>
      <c r="B19" s="343"/>
      <c r="C19" s="415"/>
    </row>
    <row r="20" spans="1:17" ht="15" customHeight="1">
      <c r="A20" s="350"/>
      <c r="B20" s="351" t="s">
        <v>179</v>
      </c>
      <c r="C20" s="416">
        <v>1</v>
      </c>
      <c r="D20" s="417">
        <v>2</v>
      </c>
      <c r="E20" s="417">
        <v>3</v>
      </c>
      <c r="F20" s="417">
        <v>4</v>
      </c>
      <c r="G20" s="417">
        <v>5</v>
      </c>
      <c r="H20" s="417">
        <v>6</v>
      </c>
      <c r="I20" s="417">
        <v>7</v>
      </c>
      <c r="J20" s="417">
        <v>8</v>
      </c>
      <c r="K20" s="417">
        <v>9</v>
      </c>
      <c r="L20" s="417">
        <v>10</v>
      </c>
      <c r="M20" s="418">
        <v>11</v>
      </c>
      <c r="N20" s="419">
        <v>12</v>
      </c>
      <c r="O20" s="416" t="s">
        <v>265</v>
      </c>
      <c r="P20" s="419" t="s">
        <v>265</v>
      </c>
      <c r="Q20" s="351" t="s">
        <v>265</v>
      </c>
    </row>
    <row r="21" spans="1:17" ht="15" customHeight="1" thickBot="1">
      <c r="A21" s="358"/>
      <c r="B21" s="359" t="s">
        <v>299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2"/>
      <c r="N21" s="423"/>
      <c r="O21" s="360" t="s">
        <v>280</v>
      </c>
      <c r="P21" s="424" t="s">
        <v>281</v>
      </c>
      <c r="Q21" s="425" t="s">
        <v>282</v>
      </c>
    </row>
    <row r="22" spans="1:17" ht="15" customHeight="1">
      <c r="A22" s="363">
        <v>1</v>
      </c>
      <c r="B22" s="571" t="s">
        <v>51</v>
      </c>
      <c r="C22" s="365"/>
      <c r="D22" s="426"/>
      <c r="E22" s="427">
        <f>SUM(E5*2)</f>
        <v>354</v>
      </c>
      <c r="F22" s="427">
        <f>SUM(F5*2)</f>
        <v>340</v>
      </c>
      <c r="G22" s="426"/>
      <c r="H22" s="427">
        <f>SUM(H5*2)</f>
        <v>180</v>
      </c>
      <c r="I22" s="428"/>
      <c r="J22" s="428"/>
      <c r="K22" s="427">
        <f>SUM(K5+L13)</f>
        <v>310</v>
      </c>
      <c r="L22" s="366">
        <f>SUM(L5)</f>
        <v>284</v>
      </c>
      <c r="M22" s="426"/>
      <c r="N22" s="429"/>
      <c r="O22" s="430">
        <f>SUM(C22:N22)</f>
        <v>1468</v>
      </c>
      <c r="P22" s="431">
        <f aca="true" t="shared" si="1" ref="P22:P33">SUM(O39)</f>
        <v>1834</v>
      </c>
      <c r="Q22" s="368">
        <f>SUM(O22+P22)</f>
        <v>3302</v>
      </c>
    </row>
    <row r="23" spans="1:17" ht="15" customHeight="1">
      <c r="A23" s="369">
        <v>2</v>
      </c>
      <c r="B23" s="572" t="s">
        <v>61</v>
      </c>
      <c r="C23" s="371">
        <f>SUM(C6*2)</f>
        <v>302</v>
      </c>
      <c r="D23" s="372"/>
      <c r="E23" s="373">
        <f>SUM(E6*2)</f>
        <v>500</v>
      </c>
      <c r="F23" s="373">
        <f>SUM(F6*2)</f>
        <v>478</v>
      </c>
      <c r="G23" s="373">
        <f>SUM(G6*2)</f>
        <v>482</v>
      </c>
      <c r="H23" s="432"/>
      <c r="I23" s="433"/>
      <c r="J23" s="433"/>
      <c r="K23" s="373">
        <f>SUM(K6)</f>
        <v>234</v>
      </c>
      <c r="L23" s="373">
        <f>SUM(L6+L13)</f>
        <v>236</v>
      </c>
      <c r="M23" s="432"/>
      <c r="N23" s="434"/>
      <c r="O23" s="430">
        <f aca="true" t="shared" si="2" ref="O23:O33">SUM(C23:N23)</f>
        <v>2232</v>
      </c>
      <c r="P23" s="431">
        <f t="shared" si="1"/>
        <v>1281</v>
      </c>
      <c r="Q23" s="370">
        <f aca="true" t="shared" si="3" ref="Q23:Q33">SUM(O23+P23)</f>
        <v>3513</v>
      </c>
    </row>
    <row r="24" spans="1:17" ht="15" customHeight="1">
      <c r="A24" s="369">
        <v>3</v>
      </c>
      <c r="B24" s="573" t="s">
        <v>53</v>
      </c>
      <c r="C24" s="435"/>
      <c r="D24" s="432"/>
      <c r="E24" s="372"/>
      <c r="F24" s="378">
        <f>SUM(F7*2)</f>
        <v>32</v>
      </c>
      <c r="G24" s="378">
        <f>SUM(G7*2)</f>
        <v>38</v>
      </c>
      <c r="H24" s="432"/>
      <c r="I24" s="378">
        <f>SUM(I7+J11)</f>
        <v>446</v>
      </c>
      <c r="J24" s="378">
        <f>SUM(J7)</f>
        <v>407</v>
      </c>
      <c r="K24" s="432"/>
      <c r="L24" s="432"/>
      <c r="M24" s="378">
        <f>SUM(M7+N15)</f>
        <v>512</v>
      </c>
      <c r="N24" s="379">
        <f>SUM(N7)</f>
        <v>484</v>
      </c>
      <c r="O24" s="436">
        <f t="shared" si="2"/>
        <v>1919</v>
      </c>
      <c r="P24" s="437">
        <f t="shared" si="1"/>
        <v>1944</v>
      </c>
      <c r="Q24" s="375">
        <f t="shared" si="3"/>
        <v>3863</v>
      </c>
    </row>
    <row r="25" spans="1:17" ht="15" customHeight="1">
      <c r="A25" s="369">
        <v>4</v>
      </c>
      <c r="B25" s="574" t="s">
        <v>298</v>
      </c>
      <c r="C25" s="435"/>
      <c r="D25" s="432"/>
      <c r="E25" s="432"/>
      <c r="F25" s="372"/>
      <c r="G25" s="378">
        <f>SUM(G8*2)</f>
        <v>32</v>
      </c>
      <c r="H25" s="378">
        <f>SUM(H8*2)</f>
        <v>154</v>
      </c>
      <c r="I25" s="378">
        <f>SUM(I8)</f>
        <v>379</v>
      </c>
      <c r="J25" s="378">
        <f>SUM(J8+J11)</f>
        <v>451</v>
      </c>
      <c r="K25" s="432"/>
      <c r="L25" s="432"/>
      <c r="M25" s="378">
        <f>SUM(M8)</f>
        <v>476</v>
      </c>
      <c r="N25" s="379">
        <f>SUM(N8+N15)</f>
        <v>513</v>
      </c>
      <c r="O25" s="436">
        <f t="shared" si="2"/>
        <v>2005</v>
      </c>
      <c r="P25" s="437">
        <f t="shared" si="1"/>
        <v>1766</v>
      </c>
      <c r="Q25" s="375">
        <f t="shared" si="3"/>
        <v>3771</v>
      </c>
    </row>
    <row r="26" spans="1:17" ht="15" customHeight="1">
      <c r="A26" s="369">
        <v>5</v>
      </c>
      <c r="B26" s="575" t="s">
        <v>56</v>
      </c>
      <c r="C26" s="382">
        <f>SUM(C9*2)</f>
        <v>338</v>
      </c>
      <c r="D26" s="432"/>
      <c r="E26" s="432"/>
      <c r="F26" s="432"/>
      <c r="G26" s="372"/>
      <c r="H26" s="384">
        <f>SUM(H9*2)</f>
        <v>152</v>
      </c>
      <c r="I26" s="432"/>
      <c r="J26" s="432"/>
      <c r="K26" s="384">
        <f>SUM(K9+L13)</f>
        <v>465</v>
      </c>
      <c r="L26" s="384">
        <f>SUM(L9)</f>
        <v>439</v>
      </c>
      <c r="M26" s="384">
        <f>SUM(M9+N15)</f>
        <v>503</v>
      </c>
      <c r="N26" s="385">
        <f>SUM(N9)</f>
        <v>475</v>
      </c>
      <c r="O26" s="438">
        <f t="shared" si="2"/>
        <v>2372</v>
      </c>
      <c r="P26" s="439">
        <f t="shared" si="1"/>
        <v>1385</v>
      </c>
      <c r="Q26" s="381">
        <f t="shared" si="3"/>
        <v>3757</v>
      </c>
    </row>
    <row r="27" spans="1:17" ht="15" customHeight="1">
      <c r="A27" s="369">
        <v>6</v>
      </c>
      <c r="B27" s="576" t="s">
        <v>45</v>
      </c>
      <c r="C27" s="435"/>
      <c r="D27" s="384">
        <f>SUM(D10*2)</f>
        <v>350</v>
      </c>
      <c r="E27" s="384">
        <f>SUM(E10*2)</f>
        <v>168</v>
      </c>
      <c r="F27" s="432"/>
      <c r="G27" s="432"/>
      <c r="H27" s="372"/>
      <c r="I27" s="432"/>
      <c r="J27" s="432"/>
      <c r="K27" s="384">
        <f>SUM(K10)</f>
        <v>372</v>
      </c>
      <c r="L27" s="384">
        <f>SUM(L10+L13)</f>
        <v>374</v>
      </c>
      <c r="M27" s="384">
        <f>SUM(M10)</f>
        <v>389</v>
      </c>
      <c r="N27" s="385">
        <f>SUM(N10+N15)</f>
        <v>431</v>
      </c>
      <c r="O27" s="438">
        <f t="shared" si="2"/>
        <v>2084</v>
      </c>
      <c r="P27" s="439">
        <f t="shared" si="1"/>
        <v>1163</v>
      </c>
      <c r="Q27" s="381">
        <f t="shared" si="3"/>
        <v>3247</v>
      </c>
    </row>
    <row r="28" spans="1:17" ht="15" customHeight="1">
      <c r="A28" s="369">
        <v>7</v>
      </c>
      <c r="B28" s="577" t="s">
        <v>71</v>
      </c>
      <c r="C28" s="388">
        <f>SUM(C11+D5)</f>
        <v>375</v>
      </c>
      <c r="D28" s="390">
        <f>SUM(D11)</f>
        <v>144</v>
      </c>
      <c r="E28" s="432"/>
      <c r="F28" s="432"/>
      <c r="G28" s="390">
        <f>SUM(G11+H9)</f>
        <v>452</v>
      </c>
      <c r="H28" s="390">
        <f>SUM(H11)</f>
        <v>299</v>
      </c>
      <c r="I28" s="372"/>
      <c r="J28" s="390">
        <f>SUM(J11*2)</f>
        <v>116</v>
      </c>
      <c r="K28" s="432"/>
      <c r="L28" s="432"/>
      <c r="M28" s="390">
        <f>SUM(M11*2)</f>
        <v>244</v>
      </c>
      <c r="N28" s="434"/>
      <c r="O28" s="440">
        <f t="shared" si="2"/>
        <v>1630</v>
      </c>
      <c r="P28" s="441">
        <f t="shared" si="1"/>
        <v>1419</v>
      </c>
      <c r="Q28" s="387">
        <f t="shared" si="3"/>
        <v>3049</v>
      </c>
    </row>
    <row r="29" spans="1:17" ht="15" customHeight="1">
      <c r="A29" s="369">
        <v>8</v>
      </c>
      <c r="B29" s="578" t="s">
        <v>64</v>
      </c>
      <c r="C29" s="388">
        <f>SUM(C12)</f>
        <v>244</v>
      </c>
      <c r="D29" s="390">
        <f>SUM(D12+D5)</f>
        <v>337</v>
      </c>
      <c r="E29" s="432"/>
      <c r="F29" s="432"/>
      <c r="G29" s="390">
        <f>SUM(G12)</f>
        <v>399</v>
      </c>
      <c r="H29" s="390">
        <f>SUM(H12+H9)</f>
        <v>396</v>
      </c>
      <c r="I29" s="432"/>
      <c r="J29" s="372"/>
      <c r="K29" s="432"/>
      <c r="L29" s="432"/>
      <c r="M29" s="390">
        <f>SUM(M12*2)</f>
        <v>180</v>
      </c>
      <c r="N29" s="434"/>
      <c r="O29" s="440">
        <f t="shared" si="2"/>
        <v>1556</v>
      </c>
      <c r="P29" s="441">
        <f t="shared" si="1"/>
        <v>1394</v>
      </c>
      <c r="Q29" s="387">
        <f t="shared" si="3"/>
        <v>2950</v>
      </c>
    </row>
    <row r="30" spans="1:17" ht="15" customHeight="1">
      <c r="A30" s="369">
        <v>9</v>
      </c>
      <c r="B30" s="579" t="s">
        <v>34</v>
      </c>
      <c r="C30" s="435"/>
      <c r="D30" s="432"/>
      <c r="E30" s="396">
        <f>SUM(E13+F7)</f>
        <v>476</v>
      </c>
      <c r="F30" s="396">
        <f>SUM(F13)</f>
        <v>455</v>
      </c>
      <c r="G30" s="432"/>
      <c r="H30" s="432"/>
      <c r="I30" s="396">
        <f>SUM(I13*2)</f>
        <v>202</v>
      </c>
      <c r="J30" s="396">
        <f>SUM(J13*2)</f>
        <v>146</v>
      </c>
      <c r="K30" s="372"/>
      <c r="L30" s="432"/>
      <c r="M30" s="432"/>
      <c r="N30" s="397">
        <f>SUM(N13*2)</f>
        <v>56</v>
      </c>
      <c r="O30" s="442">
        <f t="shared" si="2"/>
        <v>1335</v>
      </c>
      <c r="P30" s="443">
        <f t="shared" si="1"/>
        <v>1650</v>
      </c>
      <c r="Q30" s="393">
        <f t="shared" si="3"/>
        <v>2985</v>
      </c>
    </row>
    <row r="31" spans="1:17" ht="15" customHeight="1">
      <c r="A31" s="369">
        <v>10</v>
      </c>
      <c r="B31" s="580" t="s">
        <v>40</v>
      </c>
      <c r="C31" s="435"/>
      <c r="D31" s="432"/>
      <c r="E31" s="396">
        <f>SUM(E14)</f>
        <v>448</v>
      </c>
      <c r="F31" s="396">
        <f>SUM(F14+F7)</f>
        <v>463</v>
      </c>
      <c r="G31" s="432"/>
      <c r="H31" s="432"/>
      <c r="I31" s="396">
        <f>SUM(I14*2)</f>
        <v>186</v>
      </c>
      <c r="J31" s="396">
        <f>SUM(J14*2)</f>
        <v>122</v>
      </c>
      <c r="K31" s="396">
        <f>SUM(K14*2)</f>
        <v>28</v>
      </c>
      <c r="L31" s="372"/>
      <c r="M31" s="432"/>
      <c r="N31" s="434"/>
      <c r="O31" s="442">
        <f t="shared" si="2"/>
        <v>1247</v>
      </c>
      <c r="P31" s="443">
        <f t="shared" si="1"/>
        <v>1686</v>
      </c>
      <c r="Q31" s="393">
        <f t="shared" si="3"/>
        <v>2933</v>
      </c>
    </row>
    <row r="32" spans="1:17" ht="15" customHeight="1">
      <c r="A32" s="369">
        <v>11</v>
      </c>
      <c r="B32" s="581" t="s">
        <v>29</v>
      </c>
      <c r="C32" s="404">
        <f>SUM(C15+D5)</f>
        <v>464</v>
      </c>
      <c r="D32" s="406">
        <f>SUM(D15)</f>
        <v>250</v>
      </c>
      <c r="E32" s="432"/>
      <c r="F32" s="432"/>
      <c r="G32" s="432"/>
      <c r="H32" s="432"/>
      <c r="I32" s="432"/>
      <c r="J32" s="432"/>
      <c r="K32" s="406">
        <f>SUM(K15*2)</f>
        <v>42</v>
      </c>
      <c r="L32" s="406">
        <f>SUM(L15*2)</f>
        <v>70</v>
      </c>
      <c r="M32" s="372"/>
      <c r="N32" s="407">
        <f>SUM(N15*2)</f>
        <v>70</v>
      </c>
      <c r="O32" s="444">
        <f t="shared" si="2"/>
        <v>896</v>
      </c>
      <c r="P32" s="445">
        <f t="shared" si="1"/>
        <v>2326</v>
      </c>
      <c r="Q32" s="403">
        <f t="shared" si="3"/>
        <v>3222</v>
      </c>
    </row>
    <row r="33" spans="1:17" ht="15" customHeight="1" thickBot="1">
      <c r="A33" s="358">
        <v>12</v>
      </c>
      <c r="B33" s="582" t="s">
        <v>24</v>
      </c>
      <c r="C33" s="409">
        <f>SUM(C16)</f>
        <v>320</v>
      </c>
      <c r="D33" s="411">
        <f>SUM(D16+D5)</f>
        <v>409</v>
      </c>
      <c r="E33" s="446"/>
      <c r="F33" s="446"/>
      <c r="G33" s="446"/>
      <c r="H33" s="446"/>
      <c r="I33" s="411">
        <f>SUM(I16*2)</f>
        <v>248</v>
      </c>
      <c r="J33" s="411">
        <f>SUM(J16*2)</f>
        <v>194</v>
      </c>
      <c r="K33" s="446"/>
      <c r="L33" s="411">
        <f>SUM(L16*2)</f>
        <v>84</v>
      </c>
      <c r="M33" s="446"/>
      <c r="N33" s="412"/>
      <c r="O33" s="444">
        <f t="shared" si="2"/>
        <v>1255</v>
      </c>
      <c r="P33" s="447">
        <f t="shared" si="1"/>
        <v>2051</v>
      </c>
      <c r="Q33" s="448">
        <f t="shared" si="3"/>
        <v>3306</v>
      </c>
    </row>
    <row r="34" spans="1:17" ht="15" customHeight="1" thickBot="1">
      <c r="A34" s="343"/>
      <c r="B34" s="343"/>
      <c r="O34" s="449">
        <f>SUM(O22:O33)</f>
        <v>19999</v>
      </c>
      <c r="P34" s="450">
        <f>SUM(P22:P33)</f>
        <v>19899</v>
      </c>
      <c r="Q34" s="414">
        <f>SUM(Q22:Q33)</f>
        <v>39898</v>
      </c>
    </row>
    <row r="35" spans="1:15" ht="15" customHeight="1">
      <c r="A35" s="343"/>
      <c r="B35" s="343"/>
      <c r="N35" s="343"/>
      <c r="O35" s="343"/>
    </row>
    <row r="36" spans="1:2" ht="15" customHeight="1">
      <c r="A36" s="343"/>
      <c r="B36" s="343"/>
    </row>
    <row r="37" spans="1:15" ht="15" customHeight="1">
      <c r="A37" s="350"/>
      <c r="B37" s="351" t="s">
        <v>179</v>
      </c>
      <c r="C37" s="416">
        <v>1</v>
      </c>
      <c r="D37" s="417">
        <v>2</v>
      </c>
      <c r="E37" s="417">
        <v>3</v>
      </c>
      <c r="F37" s="417">
        <v>4</v>
      </c>
      <c r="G37" s="417">
        <v>5</v>
      </c>
      <c r="H37" s="417">
        <v>6</v>
      </c>
      <c r="I37" s="417">
        <v>7</v>
      </c>
      <c r="J37" s="417">
        <v>8</v>
      </c>
      <c r="K37" s="417">
        <v>9</v>
      </c>
      <c r="L37" s="417">
        <v>10</v>
      </c>
      <c r="M37" s="417">
        <v>11</v>
      </c>
      <c r="N37" s="451">
        <v>12</v>
      </c>
      <c r="O37" s="351" t="s">
        <v>265</v>
      </c>
    </row>
    <row r="38" spans="1:15" ht="15" customHeight="1" thickBot="1">
      <c r="A38" s="358"/>
      <c r="B38" s="359" t="s">
        <v>300</v>
      </c>
      <c r="C38" s="420"/>
      <c r="D38" s="421"/>
      <c r="E38" s="421"/>
      <c r="F38" s="421"/>
      <c r="G38" s="421"/>
      <c r="H38" s="421"/>
      <c r="I38" s="421"/>
      <c r="J38" s="421"/>
      <c r="K38" s="421"/>
      <c r="L38" s="421"/>
      <c r="M38" s="452"/>
      <c r="N38" s="453"/>
      <c r="O38" s="454"/>
    </row>
    <row r="39" spans="1:15" ht="15" customHeight="1">
      <c r="A39" s="363">
        <v>1</v>
      </c>
      <c r="B39" s="571" t="s">
        <v>51</v>
      </c>
      <c r="C39" s="365"/>
      <c r="D39" s="366">
        <f>SUM(D5*2)</f>
        <v>302</v>
      </c>
      <c r="E39" s="426"/>
      <c r="F39" s="426"/>
      <c r="G39" s="366">
        <f>SUM(G5*2)</f>
        <v>338</v>
      </c>
      <c r="H39" s="426"/>
      <c r="I39" s="366">
        <f>SUM(I5+J11)</f>
        <v>282</v>
      </c>
      <c r="J39" s="366">
        <f>SUM(J5)</f>
        <v>244</v>
      </c>
      <c r="K39" s="426"/>
      <c r="L39" s="426"/>
      <c r="M39" s="366">
        <f>SUM(M5+N15)</f>
        <v>348</v>
      </c>
      <c r="N39" s="367">
        <f>SUM(N5)</f>
        <v>320</v>
      </c>
      <c r="O39" s="455">
        <f>SUM(D39:N39)</f>
        <v>1834</v>
      </c>
    </row>
    <row r="40" spans="1:15" ht="15" customHeight="1">
      <c r="A40" s="369">
        <v>2</v>
      </c>
      <c r="B40" s="572" t="s">
        <v>61</v>
      </c>
      <c r="C40" s="435"/>
      <c r="D40" s="372"/>
      <c r="E40" s="432"/>
      <c r="F40" s="432"/>
      <c r="G40" s="432"/>
      <c r="H40" s="373">
        <f>SUM(H6*2)</f>
        <v>350</v>
      </c>
      <c r="I40" s="373">
        <f>SUM(I6)</f>
        <v>144</v>
      </c>
      <c r="J40" s="373">
        <f>SUM(J6+J11)</f>
        <v>244</v>
      </c>
      <c r="K40" s="432"/>
      <c r="L40" s="432"/>
      <c r="M40" s="373">
        <f>SUM(M6)</f>
        <v>250</v>
      </c>
      <c r="N40" s="374">
        <f>SUM(N6+N15)</f>
        <v>293</v>
      </c>
      <c r="O40" s="456">
        <f aca="true" t="shared" si="4" ref="O40:O50">SUM(C40:N40)</f>
        <v>1281</v>
      </c>
    </row>
    <row r="41" spans="1:15" ht="15" customHeight="1">
      <c r="A41" s="369">
        <v>3</v>
      </c>
      <c r="B41" s="573" t="s">
        <v>53</v>
      </c>
      <c r="C41" s="376">
        <f>SUM(C7*2)</f>
        <v>354</v>
      </c>
      <c r="D41" s="378">
        <f>SUM(D7*2)</f>
        <v>500</v>
      </c>
      <c r="E41" s="372"/>
      <c r="F41" s="432"/>
      <c r="G41" s="432"/>
      <c r="H41" s="378">
        <f>SUM(H7*2)</f>
        <v>168</v>
      </c>
      <c r="I41" s="432"/>
      <c r="J41" s="432"/>
      <c r="K41" s="378">
        <f>SUM(K7+L13)</f>
        <v>474</v>
      </c>
      <c r="L41" s="378">
        <f>SUM(L7)</f>
        <v>448</v>
      </c>
      <c r="M41" s="432"/>
      <c r="N41" s="434"/>
      <c r="O41" s="457">
        <f t="shared" si="4"/>
        <v>1944</v>
      </c>
    </row>
    <row r="42" spans="1:15" ht="15" customHeight="1">
      <c r="A42" s="369">
        <v>4</v>
      </c>
      <c r="B42" s="574" t="s">
        <v>298</v>
      </c>
      <c r="C42" s="376">
        <f>SUM(C8*2)</f>
        <v>340</v>
      </c>
      <c r="D42" s="378">
        <f>SUM(D8*2)</f>
        <v>478</v>
      </c>
      <c r="E42" s="378">
        <f>SUM(E8*2)</f>
        <v>32</v>
      </c>
      <c r="F42" s="372"/>
      <c r="G42" s="432"/>
      <c r="H42" s="432"/>
      <c r="I42" s="432"/>
      <c r="J42" s="432"/>
      <c r="K42" s="378">
        <f>SUM(K8)</f>
        <v>455</v>
      </c>
      <c r="L42" s="378">
        <f>SUM(L8+L13)</f>
        <v>461</v>
      </c>
      <c r="M42" s="432"/>
      <c r="N42" s="434"/>
      <c r="O42" s="457">
        <f t="shared" si="4"/>
        <v>1766</v>
      </c>
    </row>
    <row r="43" spans="1:15" ht="15" customHeight="1">
      <c r="A43" s="369">
        <v>5</v>
      </c>
      <c r="B43" s="575" t="s">
        <v>56</v>
      </c>
      <c r="C43" s="435"/>
      <c r="D43" s="384">
        <f>SUM(D9*2)</f>
        <v>482</v>
      </c>
      <c r="E43" s="384">
        <f>SUM(E9*2)</f>
        <v>38</v>
      </c>
      <c r="F43" s="384">
        <f>SUM(F9*2)</f>
        <v>32</v>
      </c>
      <c r="G43" s="372"/>
      <c r="H43" s="432"/>
      <c r="I43" s="384">
        <f>SUM(I9+J11)</f>
        <v>434</v>
      </c>
      <c r="J43" s="384">
        <f>SUM(J9)</f>
        <v>399</v>
      </c>
      <c r="K43" s="432"/>
      <c r="L43" s="432"/>
      <c r="M43" s="432"/>
      <c r="N43" s="434"/>
      <c r="O43" s="458">
        <f t="shared" si="4"/>
        <v>1385</v>
      </c>
    </row>
    <row r="44" spans="1:15" ht="15" customHeight="1">
      <c r="A44" s="369">
        <v>6</v>
      </c>
      <c r="B44" s="576" t="s">
        <v>45</v>
      </c>
      <c r="C44" s="382">
        <f>SUM(C10*2)</f>
        <v>180</v>
      </c>
      <c r="D44" s="432"/>
      <c r="E44" s="432"/>
      <c r="F44" s="384">
        <f>SUM(F10*2)</f>
        <v>154</v>
      </c>
      <c r="G44" s="384">
        <f>SUM(G10*2)</f>
        <v>152</v>
      </c>
      <c r="H44" s="372"/>
      <c r="I44" s="384">
        <f>SUM(I10)</f>
        <v>299</v>
      </c>
      <c r="J44" s="384">
        <f>SUM(J10+J11)</f>
        <v>378</v>
      </c>
      <c r="K44" s="432"/>
      <c r="L44" s="432"/>
      <c r="M44" s="432"/>
      <c r="N44" s="434"/>
      <c r="O44" s="458">
        <f t="shared" si="4"/>
        <v>1163</v>
      </c>
    </row>
    <row r="45" spans="1:15" ht="15" customHeight="1">
      <c r="A45" s="369">
        <v>7</v>
      </c>
      <c r="B45" s="577" t="s">
        <v>71</v>
      </c>
      <c r="C45" s="435"/>
      <c r="D45" s="432"/>
      <c r="E45" s="390">
        <f>SUM(E11+F7)</f>
        <v>404</v>
      </c>
      <c r="F45" s="390">
        <f>SUM(F11)</f>
        <v>379</v>
      </c>
      <c r="G45" s="432"/>
      <c r="H45" s="432"/>
      <c r="I45" s="372"/>
      <c r="J45" s="432"/>
      <c r="K45" s="390">
        <f>SUM(K11*2)</f>
        <v>202</v>
      </c>
      <c r="L45" s="390">
        <f>SUM(L11*2)</f>
        <v>186</v>
      </c>
      <c r="M45" s="432"/>
      <c r="N45" s="391">
        <f>SUM(N11*2)</f>
        <v>248</v>
      </c>
      <c r="O45" s="459">
        <f t="shared" si="4"/>
        <v>1419</v>
      </c>
    </row>
    <row r="46" spans="1:15" ht="15" customHeight="1">
      <c r="A46" s="369">
        <v>8</v>
      </c>
      <c r="B46" s="578" t="s">
        <v>64</v>
      </c>
      <c r="C46" s="435"/>
      <c r="D46" s="432"/>
      <c r="E46" s="390">
        <f>SUM(E12)</f>
        <v>407</v>
      </c>
      <c r="F46" s="390">
        <f>SUM(F12+F7)</f>
        <v>409</v>
      </c>
      <c r="G46" s="432"/>
      <c r="H46" s="432"/>
      <c r="I46" s="390">
        <f>SUM(I12*2)</f>
        <v>116</v>
      </c>
      <c r="J46" s="372"/>
      <c r="K46" s="390">
        <f>SUM(K12*2)</f>
        <v>146</v>
      </c>
      <c r="L46" s="390">
        <f>SUM(L12*2)</f>
        <v>122</v>
      </c>
      <c r="M46" s="432"/>
      <c r="N46" s="391">
        <f>SUM(N12*2)</f>
        <v>194</v>
      </c>
      <c r="O46" s="459">
        <f t="shared" si="4"/>
        <v>1394</v>
      </c>
    </row>
    <row r="47" spans="1:15" ht="15" customHeight="1">
      <c r="A47" s="369">
        <v>9</v>
      </c>
      <c r="B47" s="579" t="s">
        <v>34</v>
      </c>
      <c r="C47" s="394">
        <f>SUM(C13+D5)</f>
        <v>447</v>
      </c>
      <c r="D47" s="396">
        <f>SUM(D13)</f>
        <v>234</v>
      </c>
      <c r="E47" s="432"/>
      <c r="F47" s="432"/>
      <c r="G47" s="396">
        <f>SUM(G13+H9)</f>
        <v>527</v>
      </c>
      <c r="H47" s="396">
        <f>SUM(H13)</f>
        <v>372</v>
      </c>
      <c r="I47" s="432"/>
      <c r="J47" s="432"/>
      <c r="K47" s="372"/>
      <c r="L47" s="396">
        <f>SUM(L13*2)</f>
        <v>28</v>
      </c>
      <c r="M47" s="396">
        <f>SUM(M13*2)</f>
        <v>42</v>
      </c>
      <c r="N47" s="434"/>
      <c r="O47" s="460">
        <f t="shared" si="4"/>
        <v>1650</v>
      </c>
    </row>
    <row r="48" spans="1:15" ht="15" customHeight="1">
      <c r="A48" s="369">
        <v>10</v>
      </c>
      <c r="B48" s="580" t="s">
        <v>40</v>
      </c>
      <c r="C48" s="394">
        <f>SUM(C14)</f>
        <v>284</v>
      </c>
      <c r="D48" s="396">
        <f>SUM(D14+D5)</f>
        <v>373</v>
      </c>
      <c r="E48" s="432"/>
      <c r="F48" s="432"/>
      <c r="G48" s="396">
        <f>SUM(G14)</f>
        <v>439</v>
      </c>
      <c r="H48" s="396">
        <f>SUM(H14+H9)</f>
        <v>436</v>
      </c>
      <c r="I48" s="432"/>
      <c r="J48" s="432"/>
      <c r="K48" s="432"/>
      <c r="L48" s="372"/>
      <c r="M48" s="396">
        <f>SUM(M14*2)</f>
        <v>70</v>
      </c>
      <c r="N48" s="397">
        <f>SUM(N14*2)</f>
        <v>84</v>
      </c>
      <c r="O48" s="460">
        <f t="shared" si="4"/>
        <v>1686</v>
      </c>
    </row>
    <row r="49" spans="1:15" ht="15" customHeight="1">
      <c r="A49" s="369">
        <v>11</v>
      </c>
      <c r="B49" s="581" t="s">
        <v>29</v>
      </c>
      <c r="C49" s="435"/>
      <c r="D49" s="432"/>
      <c r="E49" s="406">
        <f>SUM(E15+F7)</f>
        <v>493</v>
      </c>
      <c r="F49" s="406">
        <f>SUM(F15)</f>
        <v>476</v>
      </c>
      <c r="G49" s="406">
        <f>SUM(G15+H9)</f>
        <v>544</v>
      </c>
      <c r="H49" s="406">
        <f>SUM(H15)</f>
        <v>389</v>
      </c>
      <c r="I49" s="406">
        <f>SUM(I15*2)</f>
        <v>244</v>
      </c>
      <c r="J49" s="406">
        <f>SUM(J15*2)</f>
        <v>180</v>
      </c>
      <c r="K49" s="432"/>
      <c r="L49" s="432"/>
      <c r="M49" s="372"/>
      <c r="N49" s="434"/>
      <c r="O49" s="461">
        <f t="shared" si="4"/>
        <v>2326</v>
      </c>
    </row>
    <row r="50" spans="1:15" ht="15" customHeight="1" thickBot="1">
      <c r="A50" s="358">
        <v>12</v>
      </c>
      <c r="B50" s="582" t="s">
        <v>24</v>
      </c>
      <c r="C50" s="462"/>
      <c r="D50" s="446"/>
      <c r="E50" s="411">
        <f>SUM(E16)</f>
        <v>484</v>
      </c>
      <c r="F50" s="411">
        <f>SUM(F16+F7)</f>
        <v>494</v>
      </c>
      <c r="G50" s="411">
        <f>SUM(G16)</f>
        <v>475</v>
      </c>
      <c r="H50" s="411">
        <f>SUM(H16+H9)</f>
        <v>472</v>
      </c>
      <c r="I50" s="446"/>
      <c r="J50" s="446"/>
      <c r="K50" s="411">
        <f>SUM(K16*2)</f>
        <v>56</v>
      </c>
      <c r="L50" s="446"/>
      <c r="M50" s="411">
        <f>SUM(M16*2)</f>
        <v>70</v>
      </c>
      <c r="N50" s="412"/>
      <c r="O50" s="463">
        <f t="shared" si="4"/>
        <v>2051</v>
      </c>
    </row>
    <row r="51" spans="1:15" ht="15" customHeight="1" thickBot="1">
      <c r="A51" s="343"/>
      <c r="B51" s="343"/>
      <c r="O51" s="414">
        <f>SUM(O39:O50)</f>
        <v>19899</v>
      </c>
    </row>
    <row r="52" spans="1:2" ht="15" customHeight="1">
      <c r="A52" s="343"/>
      <c r="B52" s="343"/>
    </row>
    <row r="53" spans="1:3" ht="22.5" customHeight="1">
      <c r="A53" s="343"/>
      <c r="B53" s="6" t="s">
        <v>1</v>
      </c>
      <c r="C53" s="464" t="s">
        <v>303</v>
      </c>
    </row>
    <row r="54" spans="1:2" ht="15" customHeight="1">
      <c r="A54" s="343"/>
      <c r="B54" s="343"/>
    </row>
    <row r="55" spans="1:17" ht="15" customHeight="1">
      <c r="A55" s="350"/>
      <c r="B55" s="351" t="s">
        <v>222</v>
      </c>
      <c r="C55" s="352">
        <v>1</v>
      </c>
      <c r="D55" s="353">
        <v>2</v>
      </c>
      <c r="E55" s="353">
        <v>3</v>
      </c>
      <c r="F55" s="353">
        <v>4</v>
      </c>
      <c r="G55" s="353">
        <v>5</v>
      </c>
      <c r="H55" s="353">
        <v>6</v>
      </c>
      <c r="I55" s="353">
        <v>7</v>
      </c>
      <c r="J55" s="353">
        <v>8</v>
      </c>
      <c r="K55" s="353">
        <v>9</v>
      </c>
      <c r="L55" s="353">
        <v>10</v>
      </c>
      <c r="M55" s="353">
        <v>11</v>
      </c>
      <c r="N55" s="354">
        <v>12</v>
      </c>
      <c r="O55" s="351" t="s">
        <v>265</v>
      </c>
      <c r="P55" s="356"/>
      <c r="Q55" s="356"/>
    </row>
    <row r="56" spans="1:15" ht="15" customHeight="1" thickBot="1">
      <c r="A56" s="358"/>
      <c r="B56" s="359" t="s">
        <v>297</v>
      </c>
      <c r="C56" s="360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424"/>
      <c r="O56" s="454"/>
    </row>
    <row r="57" spans="1:15" ht="15" customHeight="1">
      <c r="A57" s="363">
        <v>1</v>
      </c>
      <c r="B57" s="585" t="s">
        <v>100</v>
      </c>
      <c r="C57" s="365"/>
      <c r="D57" s="366">
        <v>10</v>
      </c>
      <c r="E57" s="366">
        <v>74</v>
      </c>
      <c r="F57" s="366">
        <v>202</v>
      </c>
      <c r="G57" s="366">
        <v>232</v>
      </c>
      <c r="H57" s="366">
        <v>168</v>
      </c>
      <c r="I57" s="366">
        <v>226</v>
      </c>
      <c r="J57" s="366">
        <v>261</v>
      </c>
      <c r="K57" s="366">
        <v>254</v>
      </c>
      <c r="L57" s="366">
        <v>227</v>
      </c>
      <c r="M57" s="366">
        <v>150</v>
      </c>
      <c r="N57" s="367">
        <v>138</v>
      </c>
      <c r="O57" s="368">
        <f>SUM(D57:N57)</f>
        <v>1942</v>
      </c>
    </row>
    <row r="58" spans="1:15" ht="15" customHeight="1">
      <c r="A58" s="369">
        <v>2</v>
      </c>
      <c r="B58" s="586" t="s">
        <v>61</v>
      </c>
      <c r="C58" s="371">
        <f>SUM(D57)</f>
        <v>10</v>
      </c>
      <c r="D58" s="372"/>
      <c r="E58" s="373">
        <v>83</v>
      </c>
      <c r="F58" s="373">
        <v>210</v>
      </c>
      <c r="G58" s="373">
        <v>241</v>
      </c>
      <c r="H58" s="373">
        <v>177</v>
      </c>
      <c r="I58" s="373">
        <v>228</v>
      </c>
      <c r="J58" s="373">
        <v>263</v>
      </c>
      <c r="K58" s="373">
        <v>256</v>
      </c>
      <c r="L58" s="373">
        <v>228</v>
      </c>
      <c r="M58" s="373">
        <v>152</v>
      </c>
      <c r="N58" s="374">
        <v>140</v>
      </c>
      <c r="O58" s="364">
        <f aca="true" t="shared" si="5" ref="O58:O68">SUM(C58:N58)</f>
        <v>1988</v>
      </c>
    </row>
    <row r="59" spans="1:15" ht="15" customHeight="1">
      <c r="A59" s="369">
        <v>3</v>
      </c>
      <c r="B59" s="587" t="s">
        <v>92</v>
      </c>
      <c r="C59" s="376">
        <f>SUM(E57)</f>
        <v>74</v>
      </c>
      <c r="D59" s="377">
        <f>SUM(E58)</f>
        <v>83</v>
      </c>
      <c r="E59" s="372"/>
      <c r="F59" s="378">
        <v>164</v>
      </c>
      <c r="G59" s="378">
        <v>202</v>
      </c>
      <c r="H59" s="378">
        <v>138</v>
      </c>
      <c r="I59" s="378">
        <v>239</v>
      </c>
      <c r="J59" s="378">
        <v>254</v>
      </c>
      <c r="K59" s="378">
        <v>261</v>
      </c>
      <c r="L59" s="378">
        <v>234</v>
      </c>
      <c r="M59" s="378">
        <v>151</v>
      </c>
      <c r="N59" s="379">
        <v>152</v>
      </c>
      <c r="O59" s="380">
        <f t="shared" si="5"/>
        <v>1952</v>
      </c>
    </row>
    <row r="60" spans="1:15" ht="15" customHeight="1">
      <c r="A60" s="369">
        <v>4</v>
      </c>
      <c r="B60" s="588" t="s">
        <v>105</v>
      </c>
      <c r="C60" s="376">
        <f>SUM(F57)</f>
        <v>202</v>
      </c>
      <c r="D60" s="377">
        <f>SUM(F58)</f>
        <v>210</v>
      </c>
      <c r="E60" s="378">
        <f>SUM(F59)</f>
        <v>164</v>
      </c>
      <c r="F60" s="372"/>
      <c r="G60" s="378">
        <v>142</v>
      </c>
      <c r="H60" s="378">
        <v>78</v>
      </c>
      <c r="I60" s="378">
        <v>353</v>
      </c>
      <c r="J60" s="378">
        <v>365</v>
      </c>
      <c r="K60" s="378">
        <v>373</v>
      </c>
      <c r="L60" s="378">
        <v>349</v>
      </c>
      <c r="M60" s="378">
        <v>265</v>
      </c>
      <c r="N60" s="379">
        <v>269</v>
      </c>
      <c r="O60" s="380">
        <f t="shared" si="5"/>
        <v>2770</v>
      </c>
    </row>
    <row r="61" spans="1:15" ht="15" customHeight="1">
      <c r="A61" s="369">
        <v>5</v>
      </c>
      <c r="B61" s="589" t="s">
        <v>56</v>
      </c>
      <c r="C61" s="382">
        <f>SUM(G57)</f>
        <v>232</v>
      </c>
      <c r="D61" s="383">
        <f>SUM(G58)</f>
        <v>241</v>
      </c>
      <c r="E61" s="384">
        <f>SUM(G59)</f>
        <v>202</v>
      </c>
      <c r="F61" s="384">
        <f>SUM(G60)</f>
        <v>142</v>
      </c>
      <c r="G61" s="372"/>
      <c r="H61" s="384">
        <v>76</v>
      </c>
      <c r="I61" s="384">
        <v>451</v>
      </c>
      <c r="J61" s="384">
        <v>497</v>
      </c>
      <c r="K61" s="384">
        <v>473</v>
      </c>
      <c r="L61" s="384">
        <v>446</v>
      </c>
      <c r="M61" s="384">
        <v>363</v>
      </c>
      <c r="N61" s="385">
        <v>364</v>
      </c>
      <c r="O61" s="386">
        <f t="shared" si="5"/>
        <v>3487</v>
      </c>
    </row>
    <row r="62" spans="1:15" ht="15" customHeight="1">
      <c r="A62" s="369">
        <v>6</v>
      </c>
      <c r="B62" s="589" t="s">
        <v>95</v>
      </c>
      <c r="C62" s="382">
        <f>SUM(H57)</f>
        <v>168</v>
      </c>
      <c r="D62" s="383">
        <f>SUM(H58)</f>
        <v>177</v>
      </c>
      <c r="E62" s="384">
        <f>SUM(H59)</f>
        <v>138</v>
      </c>
      <c r="F62" s="384">
        <f>SUM(H60)</f>
        <v>78</v>
      </c>
      <c r="G62" s="384">
        <f>SUM(H61)</f>
        <v>76</v>
      </c>
      <c r="H62" s="372"/>
      <c r="I62" s="384">
        <v>373</v>
      </c>
      <c r="J62" s="384">
        <v>418</v>
      </c>
      <c r="K62" s="384">
        <v>395</v>
      </c>
      <c r="L62" s="384">
        <v>367</v>
      </c>
      <c r="M62" s="384">
        <v>284</v>
      </c>
      <c r="N62" s="385">
        <v>286</v>
      </c>
      <c r="O62" s="386">
        <f t="shared" si="5"/>
        <v>2760</v>
      </c>
    </row>
    <row r="63" spans="1:15" ht="15" customHeight="1">
      <c r="A63" s="369">
        <v>7</v>
      </c>
      <c r="B63" s="590" t="s">
        <v>304</v>
      </c>
      <c r="C63" s="388">
        <f>SUM(I57)</f>
        <v>226</v>
      </c>
      <c r="D63" s="389">
        <f>SUM(I58)</f>
        <v>228</v>
      </c>
      <c r="E63" s="390">
        <f>SUM(I59)</f>
        <v>239</v>
      </c>
      <c r="F63" s="390">
        <f>SUM(I60)</f>
        <v>353</v>
      </c>
      <c r="G63" s="390">
        <f>SUM(I61)</f>
        <v>451</v>
      </c>
      <c r="H63" s="390">
        <f>SUM(I62)</f>
        <v>373</v>
      </c>
      <c r="I63" s="372"/>
      <c r="J63" s="390">
        <v>22</v>
      </c>
      <c r="K63" s="390">
        <v>100</v>
      </c>
      <c r="L63" s="390">
        <v>87</v>
      </c>
      <c r="M63" s="390">
        <v>94</v>
      </c>
      <c r="N63" s="391">
        <v>89</v>
      </c>
      <c r="O63" s="392">
        <f t="shared" si="5"/>
        <v>2262</v>
      </c>
    </row>
    <row r="64" spans="1:15" ht="15" customHeight="1">
      <c r="A64" s="369">
        <v>8</v>
      </c>
      <c r="B64" s="590" t="s">
        <v>86</v>
      </c>
      <c r="C64" s="388">
        <f>SUM(J57)</f>
        <v>261</v>
      </c>
      <c r="D64" s="389">
        <f>SUM(J58)</f>
        <v>263</v>
      </c>
      <c r="E64" s="390">
        <f>SUM(J59)</f>
        <v>254</v>
      </c>
      <c r="F64" s="390">
        <f>SUM(J60)</f>
        <v>365</v>
      </c>
      <c r="G64" s="390">
        <f>SUM(J61)</f>
        <v>497</v>
      </c>
      <c r="H64" s="390">
        <f>SUM(J62)</f>
        <v>418</v>
      </c>
      <c r="I64" s="390">
        <f>SUM(J63)</f>
        <v>22</v>
      </c>
      <c r="J64" s="372"/>
      <c r="K64" s="390">
        <v>154</v>
      </c>
      <c r="L64" s="390">
        <v>108</v>
      </c>
      <c r="M64" s="390">
        <v>132</v>
      </c>
      <c r="N64" s="391">
        <v>116</v>
      </c>
      <c r="O64" s="392">
        <f t="shared" si="5"/>
        <v>2590</v>
      </c>
    </row>
    <row r="65" spans="1:15" ht="15" customHeight="1">
      <c r="A65" s="369">
        <v>9</v>
      </c>
      <c r="B65" s="591" t="s">
        <v>79</v>
      </c>
      <c r="C65" s="394">
        <f>SUM(K57)</f>
        <v>254</v>
      </c>
      <c r="D65" s="395">
        <f>SUM(K58)</f>
        <v>256</v>
      </c>
      <c r="E65" s="396">
        <f>SUM(K59)</f>
        <v>261</v>
      </c>
      <c r="F65" s="396">
        <f>SUM(K60)</f>
        <v>373</v>
      </c>
      <c r="G65" s="396">
        <f>SUM(K61)</f>
        <v>473</v>
      </c>
      <c r="H65" s="396">
        <f>SUM(K62)</f>
        <v>395</v>
      </c>
      <c r="I65" s="396">
        <f>SUM(K63)</f>
        <v>100</v>
      </c>
      <c r="J65" s="396">
        <f>SUM(K64)</f>
        <v>154</v>
      </c>
      <c r="K65" s="372"/>
      <c r="L65" s="396">
        <v>33</v>
      </c>
      <c r="M65" s="396">
        <v>116</v>
      </c>
      <c r="N65" s="397">
        <v>115</v>
      </c>
      <c r="O65" s="398">
        <f t="shared" si="5"/>
        <v>2530</v>
      </c>
    </row>
    <row r="66" spans="1:15" ht="15" customHeight="1">
      <c r="A66" s="369">
        <v>10</v>
      </c>
      <c r="B66" s="592" t="s">
        <v>81</v>
      </c>
      <c r="C66" s="394">
        <f>SUM(L57)</f>
        <v>227</v>
      </c>
      <c r="D66" s="395">
        <f>SUM(L58)</f>
        <v>228</v>
      </c>
      <c r="E66" s="396">
        <f>SUM(L59)</f>
        <v>234</v>
      </c>
      <c r="F66" s="396">
        <f>SUM(L60)</f>
        <v>349</v>
      </c>
      <c r="G66" s="396">
        <f>SUM(L61)</f>
        <v>446</v>
      </c>
      <c r="H66" s="396">
        <f>SUM(L62)</f>
        <v>367</v>
      </c>
      <c r="I66" s="396">
        <f>SUM(L63)</f>
        <v>87</v>
      </c>
      <c r="J66" s="396">
        <f>SUM(L64)</f>
        <v>108</v>
      </c>
      <c r="K66" s="396">
        <f>SUM(L65)</f>
        <v>33</v>
      </c>
      <c r="L66" s="372"/>
      <c r="M66" s="396">
        <v>89</v>
      </c>
      <c r="N66" s="397">
        <v>87</v>
      </c>
      <c r="O66" s="398">
        <f t="shared" si="5"/>
        <v>2255</v>
      </c>
    </row>
    <row r="67" spans="1:15" ht="15" customHeight="1">
      <c r="A67" s="369">
        <v>11</v>
      </c>
      <c r="B67" s="583" t="s">
        <v>89</v>
      </c>
      <c r="C67" s="404">
        <f>SUM(M57)</f>
        <v>150</v>
      </c>
      <c r="D67" s="405">
        <f>SUM(M58)</f>
        <v>152</v>
      </c>
      <c r="E67" s="406">
        <f>SUM(M59)</f>
        <v>151</v>
      </c>
      <c r="F67" s="406">
        <f>SUM(M60)</f>
        <v>265</v>
      </c>
      <c r="G67" s="406">
        <f>SUM(M61)</f>
        <v>363</v>
      </c>
      <c r="H67" s="406">
        <f>SUM(M62)</f>
        <v>284</v>
      </c>
      <c r="I67" s="406">
        <f>SUM(M63)</f>
        <v>94</v>
      </c>
      <c r="J67" s="406">
        <f>SUM(M64)</f>
        <v>132</v>
      </c>
      <c r="K67" s="406">
        <f>SUM(M65)</f>
        <v>116</v>
      </c>
      <c r="L67" s="406">
        <f>SUM(M66)</f>
        <v>89</v>
      </c>
      <c r="M67" s="372"/>
      <c r="N67" s="407">
        <v>14</v>
      </c>
      <c r="O67" s="408">
        <f t="shared" si="5"/>
        <v>1810</v>
      </c>
    </row>
    <row r="68" spans="1:15" ht="15" customHeight="1" thickBot="1">
      <c r="A68" s="358">
        <v>12</v>
      </c>
      <c r="B68" s="584" t="s">
        <v>75</v>
      </c>
      <c r="C68" s="409">
        <f>SUM(N57)</f>
        <v>138</v>
      </c>
      <c r="D68" s="410">
        <f>SUM(N58)</f>
        <v>140</v>
      </c>
      <c r="E68" s="411">
        <f>SUM(N59)</f>
        <v>152</v>
      </c>
      <c r="F68" s="411">
        <f>SUM(N60)</f>
        <v>269</v>
      </c>
      <c r="G68" s="411">
        <f>SUM(N61)</f>
        <v>364</v>
      </c>
      <c r="H68" s="411">
        <f>SUM(N62)</f>
        <v>286</v>
      </c>
      <c r="I68" s="411">
        <f>SUM(N63)</f>
        <v>89</v>
      </c>
      <c r="J68" s="411">
        <f>SUM(N64)</f>
        <v>116</v>
      </c>
      <c r="K68" s="411">
        <f>SUM(N65)</f>
        <v>115</v>
      </c>
      <c r="L68" s="411">
        <f>SUM(N66)</f>
        <v>87</v>
      </c>
      <c r="M68" s="411">
        <f>SUM(N67)</f>
        <v>14</v>
      </c>
      <c r="N68" s="412"/>
      <c r="O68" s="413">
        <f t="shared" si="5"/>
        <v>1770</v>
      </c>
    </row>
    <row r="69" spans="1:15" ht="15" customHeight="1" thickBot="1">
      <c r="A69" s="343"/>
      <c r="B69" s="343"/>
      <c r="O69" s="414">
        <f>SUM(O57:O68)</f>
        <v>28116</v>
      </c>
    </row>
    <row r="70" spans="1:2" ht="15" customHeight="1">
      <c r="A70" s="343"/>
      <c r="B70" s="343"/>
    </row>
    <row r="71" spans="1:3" ht="15" customHeight="1">
      <c r="A71" s="343"/>
      <c r="B71" s="343"/>
      <c r="C71" s="415"/>
    </row>
    <row r="72" spans="1:17" ht="15" customHeight="1">
      <c r="A72" s="350"/>
      <c r="B72" s="351" t="s">
        <v>222</v>
      </c>
      <c r="C72" s="416">
        <v>1</v>
      </c>
      <c r="D72" s="417">
        <v>2</v>
      </c>
      <c r="E72" s="417">
        <v>3</v>
      </c>
      <c r="F72" s="417">
        <v>4</v>
      </c>
      <c r="G72" s="417">
        <v>5</v>
      </c>
      <c r="H72" s="417">
        <v>6</v>
      </c>
      <c r="I72" s="417">
        <v>7</v>
      </c>
      <c r="J72" s="417">
        <v>8</v>
      </c>
      <c r="K72" s="417">
        <v>9</v>
      </c>
      <c r="L72" s="417">
        <v>10</v>
      </c>
      <c r="M72" s="418">
        <v>11</v>
      </c>
      <c r="N72" s="419">
        <v>12</v>
      </c>
      <c r="O72" s="416" t="s">
        <v>265</v>
      </c>
      <c r="P72" s="419" t="s">
        <v>265</v>
      </c>
      <c r="Q72" s="351" t="s">
        <v>265</v>
      </c>
    </row>
    <row r="73" spans="1:17" ht="15" customHeight="1" thickBot="1">
      <c r="A73" s="358"/>
      <c r="B73" s="359" t="s">
        <v>299</v>
      </c>
      <c r="C73" s="420"/>
      <c r="D73" s="421"/>
      <c r="E73" s="421"/>
      <c r="F73" s="421"/>
      <c r="G73" s="421"/>
      <c r="H73" s="421"/>
      <c r="I73" s="421"/>
      <c r="J73" s="421"/>
      <c r="K73" s="421"/>
      <c r="L73" s="421"/>
      <c r="M73" s="422"/>
      <c r="N73" s="423"/>
      <c r="O73" s="360" t="s">
        <v>280</v>
      </c>
      <c r="P73" s="424" t="s">
        <v>281</v>
      </c>
      <c r="Q73" s="425" t="s">
        <v>282</v>
      </c>
    </row>
    <row r="74" spans="1:17" ht="15" customHeight="1">
      <c r="A74" s="363">
        <v>1</v>
      </c>
      <c r="B74" s="585" t="s">
        <v>100</v>
      </c>
      <c r="C74" s="365"/>
      <c r="D74" s="426"/>
      <c r="E74" s="427">
        <f>SUM(E57*2)</f>
        <v>148</v>
      </c>
      <c r="F74" s="427">
        <f>SUM(F57*2)</f>
        <v>404</v>
      </c>
      <c r="G74" s="426"/>
      <c r="H74" s="427">
        <f>SUM(H57*2)</f>
        <v>336</v>
      </c>
      <c r="I74" s="428"/>
      <c r="J74" s="428"/>
      <c r="K74" s="427">
        <f>SUM(K57+L65)</f>
        <v>287</v>
      </c>
      <c r="L74" s="366">
        <f>SUM(L57)</f>
        <v>227</v>
      </c>
      <c r="M74" s="426"/>
      <c r="N74" s="429"/>
      <c r="O74" s="430">
        <f>SUM(C74:N74)</f>
        <v>1402</v>
      </c>
      <c r="P74" s="431">
        <f aca="true" t="shared" si="6" ref="P74:P85">SUM(O91)</f>
        <v>1295</v>
      </c>
      <c r="Q74" s="368">
        <f>SUM(O74+P74)</f>
        <v>2697</v>
      </c>
    </row>
    <row r="75" spans="1:17" ht="15" customHeight="1">
      <c r="A75" s="369">
        <v>2</v>
      </c>
      <c r="B75" s="586" t="s">
        <v>61</v>
      </c>
      <c r="C75" s="371">
        <f>SUM(C58*2)</f>
        <v>20</v>
      </c>
      <c r="D75" s="372"/>
      <c r="E75" s="373">
        <f>SUM(E58*2)</f>
        <v>166</v>
      </c>
      <c r="F75" s="373">
        <f>SUM(F58*2)</f>
        <v>420</v>
      </c>
      <c r="G75" s="373">
        <f>SUM(G58*2)</f>
        <v>482</v>
      </c>
      <c r="H75" s="432"/>
      <c r="I75" s="433"/>
      <c r="J75" s="433"/>
      <c r="K75" s="373">
        <f>SUM(K58)</f>
        <v>256</v>
      </c>
      <c r="L75" s="373">
        <f>SUM(L58+L65)</f>
        <v>261</v>
      </c>
      <c r="M75" s="432"/>
      <c r="N75" s="434"/>
      <c r="O75" s="430">
        <f aca="true" t="shared" si="7" ref="O75:O85">SUM(C75:N75)</f>
        <v>1605</v>
      </c>
      <c r="P75" s="431">
        <f t="shared" si="6"/>
        <v>1173</v>
      </c>
      <c r="Q75" s="370">
        <f aca="true" t="shared" si="8" ref="Q75:Q85">SUM(O75+P75)</f>
        <v>2778</v>
      </c>
    </row>
    <row r="76" spans="1:17" ht="15" customHeight="1">
      <c r="A76" s="369">
        <v>3</v>
      </c>
      <c r="B76" s="587" t="s">
        <v>92</v>
      </c>
      <c r="C76" s="435"/>
      <c r="D76" s="432"/>
      <c r="E76" s="372"/>
      <c r="F76" s="378">
        <f>SUM(F59*2)</f>
        <v>328</v>
      </c>
      <c r="G76" s="378">
        <f>SUM(G59*2)</f>
        <v>404</v>
      </c>
      <c r="H76" s="432"/>
      <c r="I76" s="378">
        <f>SUM(I59+J63)</f>
        <v>261</v>
      </c>
      <c r="J76" s="378">
        <f>SUM(J59)</f>
        <v>254</v>
      </c>
      <c r="K76" s="432"/>
      <c r="L76" s="432"/>
      <c r="M76" s="378">
        <f>SUM(M59+N67)</f>
        <v>165</v>
      </c>
      <c r="N76" s="379">
        <f>SUM(N59)</f>
        <v>152</v>
      </c>
      <c r="O76" s="436">
        <f t="shared" si="7"/>
        <v>1564</v>
      </c>
      <c r="P76" s="437">
        <f t="shared" si="6"/>
        <v>1118</v>
      </c>
      <c r="Q76" s="375">
        <f t="shared" si="8"/>
        <v>2682</v>
      </c>
    </row>
    <row r="77" spans="1:17" ht="15" customHeight="1">
      <c r="A77" s="369">
        <v>4</v>
      </c>
      <c r="B77" s="588" t="s">
        <v>105</v>
      </c>
      <c r="C77" s="435"/>
      <c r="D77" s="432"/>
      <c r="E77" s="432"/>
      <c r="F77" s="372"/>
      <c r="G77" s="378">
        <f>SUM(G60*2)</f>
        <v>284</v>
      </c>
      <c r="H77" s="378">
        <f>SUM(H60*2)</f>
        <v>156</v>
      </c>
      <c r="I77" s="378">
        <f>SUM(I60)</f>
        <v>353</v>
      </c>
      <c r="J77" s="378">
        <f>SUM(J60+J63)</f>
        <v>387</v>
      </c>
      <c r="K77" s="432"/>
      <c r="L77" s="432"/>
      <c r="M77" s="378">
        <f>SUM(M60)</f>
        <v>265</v>
      </c>
      <c r="N77" s="379">
        <f>SUM(N60+N67)</f>
        <v>283</v>
      </c>
      <c r="O77" s="436">
        <f t="shared" si="7"/>
        <v>1728</v>
      </c>
      <c r="P77" s="437">
        <f t="shared" si="6"/>
        <v>1907</v>
      </c>
      <c r="Q77" s="375">
        <f t="shared" si="8"/>
        <v>3635</v>
      </c>
    </row>
    <row r="78" spans="1:17" ht="15" customHeight="1">
      <c r="A78" s="369">
        <v>5</v>
      </c>
      <c r="B78" s="589" t="s">
        <v>56</v>
      </c>
      <c r="C78" s="382">
        <f>SUM(C61*2)</f>
        <v>464</v>
      </c>
      <c r="D78" s="432"/>
      <c r="E78" s="432"/>
      <c r="F78" s="432"/>
      <c r="G78" s="372"/>
      <c r="H78" s="384">
        <f>SUM(H61*2)</f>
        <v>152</v>
      </c>
      <c r="I78" s="432"/>
      <c r="J78" s="432"/>
      <c r="K78" s="384">
        <f>SUM(K61+L65)</f>
        <v>506</v>
      </c>
      <c r="L78" s="384">
        <f>SUM(L61)</f>
        <v>446</v>
      </c>
      <c r="M78" s="384">
        <f>SUM(M61+N67)</f>
        <v>377</v>
      </c>
      <c r="N78" s="385">
        <f>SUM(N61)</f>
        <v>364</v>
      </c>
      <c r="O78" s="438">
        <f t="shared" si="7"/>
        <v>2309</v>
      </c>
      <c r="P78" s="439">
        <f t="shared" si="6"/>
        <v>2140</v>
      </c>
      <c r="Q78" s="381">
        <f t="shared" si="8"/>
        <v>4449</v>
      </c>
    </row>
    <row r="79" spans="1:17" ht="15" customHeight="1">
      <c r="A79" s="369">
        <v>6</v>
      </c>
      <c r="B79" s="589" t="s">
        <v>95</v>
      </c>
      <c r="C79" s="435"/>
      <c r="D79" s="384">
        <f>SUM(D62*2)</f>
        <v>354</v>
      </c>
      <c r="E79" s="384">
        <f>SUM(E62*2)</f>
        <v>276</v>
      </c>
      <c r="F79" s="432"/>
      <c r="G79" s="432"/>
      <c r="H79" s="372"/>
      <c r="I79" s="432"/>
      <c r="J79" s="432"/>
      <c r="K79" s="384">
        <f>SUM(K62)</f>
        <v>395</v>
      </c>
      <c r="L79" s="384">
        <f>SUM(L62+L65)</f>
        <v>400</v>
      </c>
      <c r="M79" s="384">
        <f>SUM(M62)</f>
        <v>284</v>
      </c>
      <c r="N79" s="385">
        <f>SUM(N62+N67)</f>
        <v>300</v>
      </c>
      <c r="O79" s="438">
        <f t="shared" si="7"/>
        <v>2009</v>
      </c>
      <c r="P79" s="439">
        <f t="shared" si="6"/>
        <v>1457</v>
      </c>
      <c r="Q79" s="381">
        <f t="shared" si="8"/>
        <v>3466</v>
      </c>
    </row>
    <row r="80" spans="1:17" ht="15" customHeight="1">
      <c r="A80" s="369">
        <v>7</v>
      </c>
      <c r="B80" s="590" t="s">
        <v>304</v>
      </c>
      <c r="C80" s="388">
        <f>SUM(C63+D57)</f>
        <v>236</v>
      </c>
      <c r="D80" s="390">
        <f>SUM(D63)</f>
        <v>228</v>
      </c>
      <c r="E80" s="432"/>
      <c r="F80" s="432"/>
      <c r="G80" s="390">
        <f>SUM(G63+H61)</f>
        <v>527</v>
      </c>
      <c r="H80" s="390">
        <f>SUM(H63)</f>
        <v>373</v>
      </c>
      <c r="I80" s="372"/>
      <c r="J80" s="390">
        <f>SUM(J63*2)</f>
        <v>44</v>
      </c>
      <c r="K80" s="432"/>
      <c r="L80" s="432"/>
      <c r="M80" s="390">
        <f>SUM(M63*2)</f>
        <v>188</v>
      </c>
      <c r="N80" s="434"/>
      <c r="O80" s="440">
        <f t="shared" si="7"/>
        <v>1596</v>
      </c>
      <c r="P80" s="441">
        <f t="shared" si="6"/>
        <v>1308</v>
      </c>
      <c r="Q80" s="387">
        <f t="shared" si="8"/>
        <v>2904</v>
      </c>
    </row>
    <row r="81" spans="1:17" ht="15" customHeight="1">
      <c r="A81" s="369">
        <v>8</v>
      </c>
      <c r="B81" s="590" t="s">
        <v>86</v>
      </c>
      <c r="C81" s="388">
        <f>SUM(C64)</f>
        <v>261</v>
      </c>
      <c r="D81" s="390">
        <f>SUM(D64+D57)</f>
        <v>273</v>
      </c>
      <c r="E81" s="432"/>
      <c r="F81" s="432"/>
      <c r="G81" s="390">
        <f>SUM(G64)</f>
        <v>497</v>
      </c>
      <c r="H81" s="390">
        <f>SUM(H64+H61)</f>
        <v>494</v>
      </c>
      <c r="I81" s="432"/>
      <c r="J81" s="372"/>
      <c r="K81" s="432"/>
      <c r="L81" s="432"/>
      <c r="M81" s="390">
        <f>SUM(M64*2)</f>
        <v>264</v>
      </c>
      <c r="N81" s="434"/>
      <c r="O81" s="440">
        <f t="shared" si="7"/>
        <v>1789</v>
      </c>
      <c r="P81" s="441">
        <f t="shared" si="6"/>
        <v>1583</v>
      </c>
      <c r="Q81" s="387">
        <f t="shared" si="8"/>
        <v>3372</v>
      </c>
    </row>
    <row r="82" spans="1:17" ht="15" customHeight="1">
      <c r="A82" s="369">
        <v>9</v>
      </c>
      <c r="B82" s="591" t="s">
        <v>79</v>
      </c>
      <c r="C82" s="435"/>
      <c r="D82" s="432"/>
      <c r="E82" s="396">
        <f>SUM(E65+F59)</f>
        <v>425</v>
      </c>
      <c r="F82" s="396">
        <f>SUM(F65)</f>
        <v>373</v>
      </c>
      <c r="G82" s="432"/>
      <c r="H82" s="432"/>
      <c r="I82" s="396">
        <f>SUM(I65*2)</f>
        <v>200</v>
      </c>
      <c r="J82" s="396">
        <f>SUM(J65*2)</f>
        <v>308</v>
      </c>
      <c r="K82" s="372"/>
      <c r="L82" s="432"/>
      <c r="M82" s="432"/>
      <c r="N82" s="397">
        <f>SUM(N65*2)</f>
        <v>230</v>
      </c>
      <c r="O82" s="442">
        <f t="shared" si="7"/>
        <v>1536</v>
      </c>
      <c r="P82" s="443">
        <f t="shared" si="6"/>
        <v>1762</v>
      </c>
      <c r="Q82" s="393">
        <f t="shared" si="8"/>
        <v>3298</v>
      </c>
    </row>
    <row r="83" spans="1:17" ht="15" customHeight="1">
      <c r="A83" s="369">
        <v>10</v>
      </c>
      <c r="B83" s="592" t="s">
        <v>81</v>
      </c>
      <c r="C83" s="435"/>
      <c r="D83" s="432"/>
      <c r="E83" s="396">
        <f>SUM(E66)</f>
        <v>234</v>
      </c>
      <c r="F83" s="396">
        <f>SUM(F66+F59)</f>
        <v>513</v>
      </c>
      <c r="G83" s="432"/>
      <c r="H83" s="432"/>
      <c r="I83" s="396">
        <f>SUM(I66*2)</f>
        <v>174</v>
      </c>
      <c r="J83" s="396">
        <f>SUM(J66*2)</f>
        <v>216</v>
      </c>
      <c r="K83" s="396">
        <f>SUM(K66*2)</f>
        <v>66</v>
      </c>
      <c r="L83" s="372"/>
      <c r="M83" s="432"/>
      <c r="N83" s="434"/>
      <c r="O83" s="442">
        <f t="shared" si="7"/>
        <v>1203</v>
      </c>
      <c r="P83" s="443">
        <f t="shared" si="6"/>
        <v>1706</v>
      </c>
      <c r="Q83" s="393">
        <f t="shared" si="8"/>
        <v>2909</v>
      </c>
    </row>
    <row r="84" spans="1:17" ht="15" customHeight="1">
      <c r="A84" s="369">
        <v>11</v>
      </c>
      <c r="B84" s="583" t="s">
        <v>89</v>
      </c>
      <c r="C84" s="404">
        <f>SUM(C67+D57)</f>
        <v>160</v>
      </c>
      <c r="D84" s="406">
        <f>SUM(D67)</f>
        <v>152</v>
      </c>
      <c r="E84" s="432"/>
      <c r="F84" s="432"/>
      <c r="G84" s="432"/>
      <c r="H84" s="432"/>
      <c r="I84" s="432"/>
      <c r="J84" s="432"/>
      <c r="K84" s="406">
        <f>SUM(K67*2)</f>
        <v>232</v>
      </c>
      <c r="L84" s="406">
        <f>SUM(L67*2)</f>
        <v>178</v>
      </c>
      <c r="M84" s="372"/>
      <c r="N84" s="407">
        <f>SUM(N67*2)</f>
        <v>28</v>
      </c>
      <c r="O84" s="444">
        <f t="shared" si="7"/>
        <v>750</v>
      </c>
      <c r="P84" s="445">
        <f t="shared" si="6"/>
        <v>1755</v>
      </c>
      <c r="Q84" s="403">
        <f t="shared" si="8"/>
        <v>2505</v>
      </c>
    </row>
    <row r="85" spans="1:17" ht="15" customHeight="1" thickBot="1">
      <c r="A85" s="358">
        <v>12</v>
      </c>
      <c r="B85" s="584" t="s">
        <v>75</v>
      </c>
      <c r="C85" s="409">
        <f>SUM(C68)</f>
        <v>138</v>
      </c>
      <c r="D85" s="411">
        <f>SUM(D68+D57)</f>
        <v>150</v>
      </c>
      <c r="E85" s="446"/>
      <c r="F85" s="446"/>
      <c r="G85" s="446"/>
      <c r="H85" s="446"/>
      <c r="I85" s="411">
        <f>SUM(I68*2)</f>
        <v>178</v>
      </c>
      <c r="J85" s="411">
        <f>SUM(J68*2)</f>
        <v>232</v>
      </c>
      <c r="K85" s="446"/>
      <c r="L85" s="411">
        <f>SUM(L68*2)</f>
        <v>174</v>
      </c>
      <c r="M85" s="446"/>
      <c r="N85" s="412"/>
      <c r="O85" s="444">
        <f t="shared" si="7"/>
        <v>872</v>
      </c>
      <c r="P85" s="447">
        <f t="shared" si="6"/>
        <v>1569</v>
      </c>
      <c r="Q85" s="448">
        <f t="shared" si="8"/>
        <v>2441</v>
      </c>
    </row>
    <row r="86" spans="1:17" ht="15" customHeight="1" thickBot="1">
      <c r="A86" s="343"/>
      <c r="B86" s="343"/>
      <c r="O86" s="449">
        <f>SUM(O74:O85)</f>
        <v>18363</v>
      </c>
      <c r="P86" s="450">
        <f>SUM(P74:P85)</f>
        <v>18773</v>
      </c>
      <c r="Q86" s="414">
        <f>SUM(Q74:Q85)</f>
        <v>37136</v>
      </c>
    </row>
    <row r="87" spans="1:15" ht="15" customHeight="1">
      <c r="A87" s="343"/>
      <c r="B87" s="343"/>
      <c r="N87" s="343"/>
      <c r="O87" s="343"/>
    </row>
    <row r="88" spans="1:2" ht="15" customHeight="1">
      <c r="A88" s="343"/>
      <c r="B88" s="343"/>
    </row>
    <row r="89" spans="1:15" ht="15" customHeight="1">
      <c r="A89" s="350"/>
      <c r="B89" s="351" t="s">
        <v>222</v>
      </c>
      <c r="C89" s="416">
        <v>1</v>
      </c>
      <c r="D89" s="417">
        <v>2</v>
      </c>
      <c r="E89" s="417">
        <v>3</v>
      </c>
      <c r="F89" s="417">
        <v>4</v>
      </c>
      <c r="G89" s="417">
        <v>5</v>
      </c>
      <c r="H89" s="417">
        <v>6</v>
      </c>
      <c r="I89" s="417">
        <v>7</v>
      </c>
      <c r="J89" s="417">
        <v>8</v>
      </c>
      <c r="K89" s="417">
        <v>9</v>
      </c>
      <c r="L89" s="417">
        <v>10</v>
      </c>
      <c r="M89" s="417">
        <v>11</v>
      </c>
      <c r="N89" s="451">
        <v>12</v>
      </c>
      <c r="O89" s="351" t="s">
        <v>265</v>
      </c>
    </row>
    <row r="90" spans="1:15" ht="15" customHeight="1" thickBot="1">
      <c r="A90" s="358"/>
      <c r="B90" s="359" t="s">
        <v>300</v>
      </c>
      <c r="C90" s="420"/>
      <c r="D90" s="421"/>
      <c r="E90" s="421"/>
      <c r="F90" s="421"/>
      <c r="G90" s="421"/>
      <c r="H90" s="421"/>
      <c r="I90" s="421"/>
      <c r="J90" s="421"/>
      <c r="K90" s="421"/>
      <c r="L90" s="421"/>
      <c r="M90" s="452"/>
      <c r="N90" s="453"/>
      <c r="O90" s="454"/>
    </row>
    <row r="91" spans="1:15" ht="15" customHeight="1">
      <c r="A91" s="363">
        <v>1</v>
      </c>
      <c r="B91" s="585" t="s">
        <v>100</v>
      </c>
      <c r="C91" s="365"/>
      <c r="D91" s="366">
        <f>SUM(D57*2)</f>
        <v>20</v>
      </c>
      <c r="E91" s="426"/>
      <c r="F91" s="426"/>
      <c r="G91" s="366">
        <f>SUM(G57*2)</f>
        <v>464</v>
      </c>
      <c r="H91" s="426"/>
      <c r="I91" s="366">
        <f>SUM(I57+J63)</f>
        <v>248</v>
      </c>
      <c r="J91" s="366">
        <f>SUM(J57)</f>
        <v>261</v>
      </c>
      <c r="K91" s="426"/>
      <c r="L91" s="426"/>
      <c r="M91" s="366">
        <f>SUM(M57+N67)</f>
        <v>164</v>
      </c>
      <c r="N91" s="367">
        <f>SUM(N57)</f>
        <v>138</v>
      </c>
      <c r="O91" s="455">
        <f>SUM(D91:N91)</f>
        <v>1295</v>
      </c>
    </row>
    <row r="92" spans="1:15" ht="15" customHeight="1">
      <c r="A92" s="369">
        <v>2</v>
      </c>
      <c r="B92" s="586" t="s">
        <v>61</v>
      </c>
      <c r="C92" s="435"/>
      <c r="D92" s="372"/>
      <c r="E92" s="432"/>
      <c r="F92" s="432"/>
      <c r="G92" s="432"/>
      <c r="H92" s="373">
        <f>SUM(H58*2)</f>
        <v>354</v>
      </c>
      <c r="I92" s="373">
        <f>SUM(I58)</f>
        <v>228</v>
      </c>
      <c r="J92" s="373">
        <f>SUM(J58+J63)</f>
        <v>285</v>
      </c>
      <c r="K92" s="432"/>
      <c r="L92" s="432"/>
      <c r="M92" s="373">
        <f>SUM(M58)</f>
        <v>152</v>
      </c>
      <c r="N92" s="374">
        <f>SUM(N58+N67)</f>
        <v>154</v>
      </c>
      <c r="O92" s="456">
        <f aca="true" t="shared" si="9" ref="O92:O102">SUM(C92:N92)</f>
        <v>1173</v>
      </c>
    </row>
    <row r="93" spans="1:15" ht="15" customHeight="1">
      <c r="A93" s="369">
        <v>3</v>
      </c>
      <c r="B93" s="587" t="s">
        <v>92</v>
      </c>
      <c r="C93" s="376">
        <f>SUM(C59*2)</f>
        <v>148</v>
      </c>
      <c r="D93" s="378">
        <f>SUM(D59*2)</f>
        <v>166</v>
      </c>
      <c r="E93" s="372"/>
      <c r="F93" s="432"/>
      <c r="G93" s="432"/>
      <c r="H93" s="378">
        <f>SUM(H59*2)</f>
        <v>276</v>
      </c>
      <c r="I93" s="432"/>
      <c r="J93" s="432"/>
      <c r="K93" s="378">
        <f>SUM(K59+L65)</f>
        <v>294</v>
      </c>
      <c r="L93" s="378">
        <f>SUM(L59)</f>
        <v>234</v>
      </c>
      <c r="M93" s="432"/>
      <c r="N93" s="434"/>
      <c r="O93" s="457">
        <f t="shared" si="9"/>
        <v>1118</v>
      </c>
    </row>
    <row r="94" spans="1:15" ht="15" customHeight="1">
      <c r="A94" s="369">
        <v>4</v>
      </c>
      <c r="B94" s="588" t="s">
        <v>105</v>
      </c>
      <c r="C94" s="376">
        <f>SUM(C60*2)</f>
        <v>404</v>
      </c>
      <c r="D94" s="378">
        <f>SUM(D60*2)</f>
        <v>420</v>
      </c>
      <c r="E94" s="378">
        <f>SUM(E60*2)</f>
        <v>328</v>
      </c>
      <c r="F94" s="372"/>
      <c r="G94" s="432"/>
      <c r="H94" s="432"/>
      <c r="I94" s="432"/>
      <c r="J94" s="432"/>
      <c r="K94" s="378">
        <f>SUM(K60)</f>
        <v>373</v>
      </c>
      <c r="L94" s="378">
        <f>SUM(L60+L65)</f>
        <v>382</v>
      </c>
      <c r="M94" s="432"/>
      <c r="N94" s="434"/>
      <c r="O94" s="457">
        <f t="shared" si="9"/>
        <v>1907</v>
      </c>
    </row>
    <row r="95" spans="1:15" ht="15" customHeight="1">
      <c r="A95" s="369">
        <v>5</v>
      </c>
      <c r="B95" s="589" t="s">
        <v>56</v>
      </c>
      <c r="C95" s="435"/>
      <c r="D95" s="384">
        <f>SUM(D61*2)</f>
        <v>482</v>
      </c>
      <c r="E95" s="384">
        <f>SUM(E61*2)</f>
        <v>404</v>
      </c>
      <c r="F95" s="384">
        <f>SUM(F61*2)</f>
        <v>284</v>
      </c>
      <c r="G95" s="372"/>
      <c r="H95" s="432"/>
      <c r="I95" s="384">
        <f>SUM(I61+J63)</f>
        <v>473</v>
      </c>
      <c r="J95" s="384">
        <f>SUM(J61)</f>
        <v>497</v>
      </c>
      <c r="K95" s="432"/>
      <c r="L95" s="432"/>
      <c r="M95" s="432"/>
      <c r="N95" s="434"/>
      <c r="O95" s="458">
        <f t="shared" si="9"/>
        <v>2140</v>
      </c>
    </row>
    <row r="96" spans="1:15" ht="15" customHeight="1">
      <c r="A96" s="369">
        <v>6</v>
      </c>
      <c r="B96" s="589" t="s">
        <v>95</v>
      </c>
      <c r="C96" s="382">
        <f>SUM(C62*2)</f>
        <v>336</v>
      </c>
      <c r="D96" s="432"/>
      <c r="E96" s="432"/>
      <c r="F96" s="384">
        <f>SUM(F62*2)</f>
        <v>156</v>
      </c>
      <c r="G96" s="384">
        <f>SUM(G62*2)</f>
        <v>152</v>
      </c>
      <c r="H96" s="372"/>
      <c r="I96" s="384">
        <f>SUM(I62)</f>
        <v>373</v>
      </c>
      <c r="J96" s="384">
        <f>SUM(J62+J63)</f>
        <v>440</v>
      </c>
      <c r="K96" s="432"/>
      <c r="L96" s="432"/>
      <c r="M96" s="432"/>
      <c r="N96" s="434"/>
      <c r="O96" s="458">
        <f t="shared" si="9"/>
        <v>1457</v>
      </c>
    </row>
    <row r="97" spans="1:15" ht="15" customHeight="1">
      <c r="A97" s="369">
        <v>7</v>
      </c>
      <c r="B97" s="590" t="s">
        <v>304</v>
      </c>
      <c r="C97" s="435"/>
      <c r="D97" s="432"/>
      <c r="E97" s="390">
        <f>SUM(E63+F59)</f>
        <v>403</v>
      </c>
      <c r="F97" s="390">
        <f>SUM(F63)</f>
        <v>353</v>
      </c>
      <c r="G97" s="432"/>
      <c r="H97" s="432"/>
      <c r="I97" s="372"/>
      <c r="J97" s="432"/>
      <c r="K97" s="390">
        <f>SUM(K63*2)</f>
        <v>200</v>
      </c>
      <c r="L97" s="390">
        <f>SUM(L63*2)</f>
        <v>174</v>
      </c>
      <c r="M97" s="432"/>
      <c r="N97" s="391">
        <f>SUM(N63*2)</f>
        <v>178</v>
      </c>
      <c r="O97" s="459">
        <f t="shared" si="9"/>
        <v>1308</v>
      </c>
    </row>
    <row r="98" spans="1:15" ht="15" customHeight="1">
      <c r="A98" s="369">
        <v>8</v>
      </c>
      <c r="B98" s="590" t="s">
        <v>86</v>
      </c>
      <c r="C98" s="435"/>
      <c r="D98" s="432"/>
      <c r="E98" s="390">
        <f>SUM(E64)</f>
        <v>254</v>
      </c>
      <c r="F98" s="390">
        <f>SUM(F64+F59)</f>
        <v>529</v>
      </c>
      <c r="G98" s="432"/>
      <c r="H98" s="432"/>
      <c r="I98" s="390">
        <f>SUM(I64*2)</f>
        <v>44</v>
      </c>
      <c r="J98" s="372"/>
      <c r="K98" s="390">
        <f>SUM(K64*2)</f>
        <v>308</v>
      </c>
      <c r="L98" s="390">
        <f>SUM(L64*2)</f>
        <v>216</v>
      </c>
      <c r="M98" s="432"/>
      <c r="N98" s="391">
        <f>SUM(N64*2)</f>
        <v>232</v>
      </c>
      <c r="O98" s="459">
        <f t="shared" si="9"/>
        <v>1583</v>
      </c>
    </row>
    <row r="99" spans="1:15" ht="15" customHeight="1">
      <c r="A99" s="369">
        <v>9</v>
      </c>
      <c r="B99" s="591" t="s">
        <v>79</v>
      </c>
      <c r="C99" s="394">
        <f>SUM(C65+D57)</f>
        <v>264</v>
      </c>
      <c r="D99" s="396">
        <f>SUM(D65)</f>
        <v>256</v>
      </c>
      <c r="E99" s="432"/>
      <c r="F99" s="432"/>
      <c r="G99" s="396">
        <f>SUM(G65+H61)</f>
        <v>549</v>
      </c>
      <c r="H99" s="396">
        <f>SUM(H65)</f>
        <v>395</v>
      </c>
      <c r="I99" s="432"/>
      <c r="J99" s="432"/>
      <c r="K99" s="372"/>
      <c r="L99" s="396">
        <f>SUM(L65*2)</f>
        <v>66</v>
      </c>
      <c r="M99" s="396">
        <f>SUM(M65*2)</f>
        <v>232</v>
      </c>
      <c r="N99" s="434"/>
      <c r="O99" s="460">
        <f t="shared" si="9"/>
        <v>1762</v>
      </c>
    </row>
    <row r="100" spans="1:15" ht="15" customHeight="1">
      <c r="A100" s="369">
        <v>10</v>
      </c>
      <c r="B100" s="592" t="s">
        <v>81</v>
      </c>
      <c r="C100" s="394">
        <f>SUM(C66)</f>
        <v>227</v>
      </c>
      <c r="D100" s="396">
        <f>SUM(D66+D57)</f>
        <v>238</v>
      </c>
      <c r="E100" s="432"/>
      <c r="F100" s="432"/>
      <c r="G100" s="396">
        <f>SUM(G66)</f>
        <v>446</v>
      </c>
      <c r="H100" s="396">
        <f>SUM(H66+H61)</f>
        <v>443</v>
      </c>
      <c r="I100" s="432"/>
      <c r="J100" s="432"/>
      <c r="K100" s="432"/>
      <c r="L100" s="372"/>
      <c r="M100" s="396">
        <f>SUM(M66*2)</f>
        <v>178</v>
      </c>
      <c r="N100" s="397">
        <f>SUM(N66*2)</f>
        <v>174</v>
      </c>
      <c r="O100" s="460">
        <f t="shared" si="9"/>
        <v>1706</v>
      </c>
    </row>
    <row r="101" spans="1:15" ht="15" customHeight="1">
      <c r="A101" s="369">
        <v>11</v>
      </c>
      <c r="B101" s="583" t="s">
        <v>89</v>
      </c>
      <c r="C101" s="435"/>
      <c r="D101" s="432"/>
      <c r="E101" s="406">
        <f>SUM(E67+F59)</f>
        <v>315</v>
      </c>
      <c r="F101" s="406">
        <f>SUM(F67)</f>
        <v>265</v>
      </c>
      <c r="G101" s="406">
        <f>SUM(G67+H61)</f>
        <v>439</v>
      </c>
      <c r="H101" s="406">
        <f>SUM(H67)</f>
        <v>284</v>
      </c>
      <c r="I101" s="406">
        <f>SUM(I67*2)</f>
        <v>188</v>
      </c>
      <c r="J101" s="406">
        <f>SUM(J67*2)</f>
        <v>264</v>
      </c>
      <c r="K101" s="432"/>
      <c r="L101" s="432"/>
      <c r="M101" s="372"/>
      <c r="N101" s="434"/>
      <c r="O101" s="461">
        <f t="shared" si="9"/>
        <v>1755</v>
      </c>
    </row>
    <row r="102" spans="1:15" ht="15" customHeight="1" thickBot="1">
      <c r="A102" s="358">
        <v>12</v>
      </c>
      <c r="B102" s="584" t="s">
        <v>75</v>
      </c>
      <c r="C102" s="462"/>
      <c r="D102" s="446"/>
      <c r="E102" s="411">
        <f>SUM(E68)</f>
        <v>152</v>
      </c>
      <c r="F102" s="411">
        <f>SUM(F68+F59)</f>
        <v>433</v>
      </c>
      <c r="G102" s="411">
        <f>SUM(G68)</f>
        <v>364</v>
      </c>
      <c r="H102" s="411">
        <f>SUM(H68+H61)</f>
        <v>362</v>
      </c>
      <c r="I102" s="446"/>
      <c r="J102" s="446"/>
      <c r="K102" s="411">
        <f>SUM(K68*2)</f>
        <v>230</v>
      </c>
      <c r="L102" s="446"/>
      <c r="M102" s="411">
        <f>SUM(M68*2)</f>
        <v>28</v>
      </c>
      <c r="N102" s="412"/>
      <c r="O102" s="463">
        <f t="shared" si="9"/>
        <v>1569</v>
      </c>
    </row>
    <row r="103" spans="1:15" ht="15" customHeight="1" thickBot="1">
      <c r="A103" s="343"/>
      <c r="B103" s="343"/>
      <c r="O103" s="414">
        <f>SUM(O91:O102)</f>
        <v>18773</v>
      </c>
    </row>
    <row r="104" spans="1:2" ht="15" customHeight="1">
      <c r="A104" s="343"/>
      <c r="B104" s="343"/>
    </row>
    <row r="105" spans="1:3" ht="24" customHeight="1">
      <c r="A105" s="343"/>
      <c r="B105" s="6" t="s">
        <v>1</v>
      </c>
      <c r="C105" s="464" t="s">
        <v>303</v>
      </c>
    </row>
    <row r="106" spans="1:2" ht="15" customHeight="1">
      <c r="A106" s="343"/>
      <c r="B106" s="343"/>
    </row>
    <row r="107" spans="1:17" ht="15" customHeight="1">
      <c r="A107" s="350"/>
      <c r="B107" s="351" t="s">
        <v>302</v>
      </c>
      <c r="C107" s="465">
        <v>1</v>
      </c>
      <c r="D107" s="417">
        <v>2</v>
      </c>
      <c r="E107" s="417">
        <v>3</v>
      </c>
      <c r="F107" s="417">
        <v>4</v>
      </c>
      <c r="G107" s="417">
        <v>5</v>
      </c>
      <c r="H107" s="417">
        <v>6</v>
      </c>
      <c r="I107" s="417">
        <v>7</v>
      </c>
      <c r="J107" s="417">
        <v>8</v>
      </c>
      <c r="K107" s="417">
        <v>9</v>
      </c>
      <c r="L107" s="417">
        <v>10</v>
      </c>
      <c r="M107" s="417">
        <v>11</v>
      </c>
      <c r="N107" s="418">
        <v>12</v>
      </c>
      <c r="O107" s="351" t="s">
        <v>265</v>
      </c>
      <c r="P107" s="356"/>
      <c r="Q107" s="356"/>
    </row>
    <row r="108" spans="1:15" ht="15" customHeight="1" thickBot="1">
      <c r="A108" s="358"/>
      <c r="B108" s="359" t="s">
        <v>297</v>
      </c>
      <c r="C108" s="46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67"/>
      <c r="O108" s="454"/>
    </row>
    <row r="109" spans="1:15" ht="15" customHeight="1">
      <c r="A109" s="363">
        <v>1</v>
      </c>
      <c r="B109" s="593" t="s">
        <v>305</v>
      </c>
      <c r="C109" s="365"/>
      <c r="D109" s="366">
        <v>10</v>
      </c>
      <c r="E109" s="366">
        <v>37</v>
      </c>
      <c r="F109" s="366">
        <v>13</v>
      </c>
      <c r="G109" s="366">
        <v>27</v>
      </c>
      <c r="H109" s="366">
        <v>11</v>
      </c>
      <c r="I109" s="366">
        <v>76</v>
      </c>
      <c r="J109" s="366">
        <v>99</v>
      </c>
      <c r="K109" s="366">
        <v>17</v>
      </c>
      <c r="L109" s="366">
        <v>2</v>
      </c>
      <c r="M109" s="366">
        <v>72</v>
      </c>
      <c r="N109" s="367">
        <v>99</v>
      </c>
      <c r="O109" s="368">
        <f>SUM(D109:N109)</f>
        <v>463</v>
      </c>
    </row>
    <row r="110" spans="1:15" ht="15" customHeight="1">
      <c r="A110" s="369">
        <v>2</v>
      </c>
      <c r="B110" s="594" t="s">
        <v>129</v>
      </c>
      <c r="C110" s="371">
        <f>SUM(D109)</f>
        <v>10</v>
      </c>
      <c r="D110" s="372"/>
      <c r="E110" s="373">
        <v>43</v>
      </c>
      <c r="F110" s="373">
        <v>18</v>
      </c>
      <c r="G110" s="373">
        <v>34</v>
      </c>
      <c r="H110" s="373">
        <v>14</v>
      </c>
      <c r="I110" s="373">
        <v>72</v>
      </c>
      <c r="J110" s="373">
        <v>95</v>
      </c>
      <c r="K110" s="373">
        <v>12</v>
      </c>
      <c r="L110" s="373">
        <v>11</v>
      </c>
      <c r="M110" s="373">
        <v>81</v>
      </c>
      <c r="N110" s="374">
        <v>106</v>
      </c>
      <c r="O110" s="364">
        <f aca="true" t="shared" si="10" ref="O110:O120">SUM(C110:N110)</f>
        <v>496</v>
      </c>
    </row>
    <row r="111" spans="1:15" ht="15" customHeight="1">
      <c r="A111" s="369">
        <v>3</v>
      </c>
      <c r="B111" s="574" t="s">
        <v>79</v>
      </c>
      <c r="C111" s="376">
        <f>SUM(E109)</f>
        <v>37</v>
      </c>
      <c r="D111" s="377">
        <f>SUM(E110)</f>
        <v>43</v>
      </c>
      <c r="E111" s="372"/>
      <c r="F111" s="378">
        <v>30</v>
      </c>
      <c r="G111" s="378">
        <v>21</v>
      </c>
      <c r="H111" s="378">
        <v>32</v>
      </c>
      <c r="I111" s="378">
        <v>101</v>
      </c>
      <c r="J111" s="378">
        <v>121</v>
      </c>
      <c r="K111" s="378">
        <v>26</v>
      </c>
      <c r="L111" s="378">
        <v>38</v>
      </c>
      <c r="M111" s="378">
        <v>96</v>
      </c>
      <c r="N111" s="379">
        <v>127</v>
      </c>
      <c r="O111" s="380">
        <f t="shared" si="10"/>
        <v>672</v>
      </c>
    </row>
    <row r="112" spans="1:15" ht="15" customHeight="1">
      <c r="A112" s="369">
        <v>4</v>
      </c>
      <c r="B112" s="574" t="s">
        <v>81</v>
      </c>
      <c r="C112" s="376">
        <f>SUM(F109)</f>
        <v>13</v>
      </c>
      <c r="D112" s="377">
        <f>SUM(F110)</f>
        <v>18</v>
      </c>
      <c r="E112" s="378">
        <f>SUM(F111)</f>
        <v>30</v>
      </c>
      <c r="F112" s="372"/>
      <c r="G112" s="378">
        <v>13</v>
      </c>
      <c r="H112" s="378">
        <v>4</v>
      </c>
      <c r="I112" s="378">
        <v>92</v>
      </c>
      <c r="J112" s="378">
        <v>112</v>
      </c>
      <c r="K112" s="378">
        <v>11</v>
      </c>
      <c r="L112" s="378">
        <v>11</v>
      </c>
      <c r="M112" s="378">
        <v>77</v>
      </c>
      <c r="N112" s="379">
        <v>102</v>
      </c>
      <c r="O112" s="380">
        <f t="shared" si="10"/>
        <v>483</v>
      </c>
    </row>
    <row r="113" spans="1:15" ht="15" customHeight="1">
      <c r="A113" s="369">
        <v>5</v>
      </c>
      <c r="B113" s="576" t="s">
        <v>114</v>
      </c>
      <c r="C113" s="382">
        <f>SUM(G109)</f>
        <v>27</v>
      </c>
      <c r="D113" s="383">
        <f>SUM(G110)</f>
        <v>34</v>
      </c>
      <c r="E113" s="384">
        <f>SUM(G111)</f>
        <v>21</v>
      </c>
      <c r="F113" s="384">
        <f>SUM(G112)</f>
        <v>13</v>
      </c>
      <c r="G113" s="372"/>
      <c r="H113" s="384">
        <v>18</v>
      </c>
      <c r="I113" s="384">
        <v>103</v>
      </c>
      <c r="J113" s="384">
        <v>117</v>
      </c>
      <c r="K113" s="384">
        <v>20</v>
      </c>
      <c r="L113" s="384">
        <v>18</v>
      </c>
      <c r="M113" s="384">
        <v>76</v>
      </c>
      <c r="N113" s="385">
        <v>118</v>
      </c>
      <c r="O113" s="386">
        <f t="shared" si="10"/>
        <v>565</v>
      </c>
    </row>
    <row r="114" spans="1:15" ht="15" customHeight="1">
      <c r="A114" s="369">
        <v>6</v>
      </c>
      <c r="B114" s="576" t="s">
        <v>112</v>
      </c>
      <c r="C114" s="382">
        <f>SUM(H109)</f>
        <v>11</v>
      </c>
      <c r="D114" s="383">
        <f>SUM(H110)</f>
        <v>14</v>
      </c>
      <c r="E114" s="384">
        <f>SUM(H111)</f>
        <v>32</v>
      </c>
      <c r="F114" s="384">
        <f>SUM(H112)</f>
        <v>4</v>
      </c>
      <c r="G114" s="384">
        <f>SUM(H113)</f>
        <v>18</v>
      </c>
      <c r="H114" s="372"/>
      <c r="I114" s="384">
        <v>88</v>
      </c>
      <c r="J114" s="384">
        <v>108</v>
      </c>
      <c r="K114" s="384">
        <v>10</v>
      </c>
      <c r="L114" s="384">
        <v>9</v>
      </c>
      <c r="M114" s="384">
        <v>67</v>
      </c>
      <c r="N114" s="385">
        <v>102</v>
      </c>
      <c r="O114" s="386">
        <f t="shared" si="10"/>
        <v>463</v>
      </c>
    </row>
    <row r="115" spans="1:15" ht="15" customHeight="1">
      <c r="A115" s="369">
        <v>7</v>
      </c>
      <c r="B115" s="595" t="s">
        <v>304</v>
      </c>
      <c r="C115" s="388">
        <f>SUM(I109)</f>
        <v>76</v>
      </c>
      <c r="D115" s="389">
        <f>SUM(I110)</f>
        <v>72</v>
      </c>
      <c r="E115" s="390">
        <f>SUM(I111)</f>
        <v>101</v>
      </c>
      <c r="F115" s="390">
        <f>SUM(I112)</f>
        <v>92</v>
      </c>
      <c r="G115" s="390">
        <f>SUM(I113)</f>
        <v>103</v>
      </c>
      <c r="H115" s="390">
        <f>SUM(I114)</f>
        <v>88</v>
      </c>
      <c r="I115" s="372"/>
      <c r="J115" s="390">
        <v>25</v>
      </c>
      <c r="K115" s="390">
        <v>86</v>
      </c>
      <c r="L115" s="390">
        <v>78</v>
      </c>
      <c r="M115" s="390">
        <v>92</v>
      </c>
      <c r="N115" s="391">
        <v>96</v>
      </c>
      <c r="O115" s="392">
        <f t="shared" si="10"/>
        <v>909</v>
      </c>
    </row>
    <row r="116" spans="1:15" ht="15" customHeight="1">
      <c r="A116" s="369">
        <v>8</v>
      </c>
      <c r="B116" s="596" t="s">
        <v>127</v>
      </c>
      <c r="C116" s="388">
        <f>SUM(J109)</f>
        <v>99</v>
      </c>
      <c r="D116" s="389">
        <f>SUM(J110)</f>
        <v>95</v>
      </c>
      <c r="E116" s="390">
        <f>SUM(J111)</f>
        <v>121</v>
      </c>
      <c r="F116" s="390">
        <f>SUM(J112)</f>
        <v>112</v>
      </c>
      <c r="G116" s="390">
        <f>SUM(J113)</f>
        <v>117</v>
      </c>
      <c r="H116" s="390">
        <f>SUM(J114)</f>
        <v>108</v>
      </c>
      <c r="I116" s="390">
        <f>SUM(J115)</f>
        <v>25</v>
      </c>
      <c r="J116" s="372"/>
      <c r="K116" s="390">
        <v>103</v>
      </c>
      <c r="L116" s="390">
        <v>98</v>
      </c>
      <c r="M116" s="390">
        <v>138</v>
      </c>
      <c r="N116" s="391">
        <v>95</v>
      </c>
      <c r="O116" s="392">
        <f t="shared" si="10"/>
        <v>1111</v>
      </c>
    </row>
    <row r="117" spans="1:15" ht="15" customHeight="1">
      <c r="A117" s="369">
        <v>9</v>
      </c>
      <c r="B117" s="597" t="s">
        <v>117</v>
      </c>
      <c r="C117" s="394">
        <f>SUM(K109)</f>
        <v>17</v>
      </c>
      <c r="D117" s="395">
        <f>SUM(K110)</f>
        <v>12</v>
      </c>
      <c r="E117" s="396">
        <f>SUM(K111)</f>
        <v>26</v>
      </c>
      <c r="F117" s="396">
        <f>SUM(K112)</f>
        <v>11</v>
      </c>
      <c r="G117" s="396">
        <f>SUM(K113)</f>
        <v>20</v>
      </c>
      <c r="H117" s="396">
        <f>SUM(K114)</f>
        <v>10</v>
      </c>
      <c r="I117" s="396">
        <f>SUM(K115)</f>
        <v>86</v>
      </c>
      <c r="J117" s="396">
        <f>SUM(K116)</f>
        <v>103</v>
      </c>
      <c r="K117" s="372"/>
      <c r="L117" s="396">
        <v>16</v>
      </c>
      <c r="M117" s="396">
        <v>74</v>
      </c>
      <c r="N117" s="397">
        <v>107</v>
      </c>
      <c r="O117" s="398">
        <f t="shared" si="10"/>
        <v>482</v>
      </c>
    </row>
    <row r="118" spans="1:15" ht="15" customHeight="1">
      <c r="A118" s="369">
        <v>10</v>
      </c>
      <c r="B118" s="598" t="s">
        <v>119</v>
      </c>
      <c r="C118" s="394">
        <f>SUM(L109)</f>
        <v>2</v>
      </c>
      <c r="D118" s="395">
        <f>SUM(L110)</f>
        <v>11</v>
      </c>
      <c r="E118" s="396">
        <f>SUM(L111)</f>
        <v>38</v>
      </c>
      <c r="F118" s="396">
        <f>SUM(L112)</f>
        <v>11</v>
      </c>
      <c r="G118" s="396">
        <f>SUM(L113)</f>
        <v>18</v>
      </c>
      <c r="H118" s="396">
        <f>SUM(L114)</f>
        <v>9</v>
      </c>
      <c r="I118" s="396">
        <f>SUM(L115)</f>
        <v>78</v>
      </c>
      <c r="J118" s="396">
        <f>SUM(L116)</f>
        <v>98</v>
      </c>
      <c r="K118" s="396">
        <f>SUM(L117)</f>
        <v>16</v>
      </c>
      <c r="L118" s="372"/>
      <c r="M118" s="396">
        <v>62</v>
      </c>
      <c r="N118" s="397">
        <v>96</v>
      </c>
      <c r="O118" s="398">
        <f t="shared" si="10"/>
        <v>439</v>
      </c>
    </row>
    <row r="119" spans="1:15" ht="15" customHeight="1">
      <c r="A119" s="369">
        <v>11</v>
      </c>
      <c r="B119" s="599" t="s">
        <v>124</v>
      </c>
      <c r="C119" s="404">
        <f>SUM(M109)</f>
        <v>72</v>
      </c>
      <c r="D119" s="405">
        <f>SUM(M110)</f>
        <v>81</v>
      </c>
      <c r="E119" s="406">
        <f>SUM(M111)</f>
        <v>96</v>
      </c>
      <c r="F119" s="406">
        <f>SUM(M112)</f>
        <v>77</v>
      </c>
      <c r="G119" s="406">
        <f>SUM(M113)</f>
        <v>76</v>
      </c>
      <c r="H119" s="406">
        <f>SUM(M114)</f>
        <v>67</v>
      </c>
      <c r="I119" s="406">
        <f>SUM(M115)</f>
        <v>92</v>
      </c>
      <c r="J119" s="406">
        <f>SUM(M116)</f>
        <v>138</v>
      </c>
      <c r="K119" s="406">
        <f>SUM(M117)</f>
        <v>74</v>
      </c>
      <c r="L119" s="406">
        <f>SUM(M118)</f>
        <v>62</v>
      </c>
      <c r="M119" s="372"/>
      <c r="N119" s="407">
        <v>40</v>
      </c>
      <c r="O119" s="408">
        <f t="shared" si="10"/>
        <v>875</v>
      </c>
    </row>
    <row r="120" spans="1:15" ht="15" customHeight="1" thickBot="1">
      <c r="A120" s="358">
        <v>12</v>
      </c>
      <c r="B120" s="600" t="s">
        <v>138</v>
      </c>
      <c r="C120" s="409">
        <f>SUM(N109)</f>
        <v>99</v>
      </c>
      <c r="D120" s="410">
        <f>SUM(N110)</f>
        <v>106</v>
      </c>
      <c r="E120" s="411">
        <f>SUM(N111)</f>
        <v>127</v>
      </c>
      <c r="F120" s="411">
        <f>SUM(N112)</f>
        <v>102</v>
      </c>
      <c r="G120" s="411">
        <f>SUM(N113)</f>
        <v>118</v>
      </c>
      <c r="H120" s="411">
        <f>SUM(N114)</f>
        <v>102</v>
      </c>
      <c r="I120" s="411">
        <f>SUM(N115)</f>
        <v>96</v>
      </c>
      <c r="J120" s="411">
        <f>SUM(N116)</f>
        <v>95</v>
      </c>
      <c r="K120" s="411">
        <f>SUM(N117)</f>
        <v>107</v>
      </c>
      <c r="L120" s="411">
        <f>SUM(N118)</f>
        <v>96</v>
      </c>
      <c r="M120" s="411">
        <f>SUM(N119)</f>
        <v>40</v>
      </c>
      <c r="N120" s="412"/>
      <c r="O120" s="413">
        <f t="shared" si="10"/>
        <v>1088</v>
      </c>
    </row>
    <row r="121" spans="1:15" ht="15" customHeight="1" thickBot="1">
      <c r="A121" s="343"/>
      <c r="B121" s="343"/>
      <c r="O121" s="414">
        <f>SUM(O109:O120)</f>
        <v>8046</v>
      </c>
    </row>
    <row r="122" spans="1:2" ht="15" customHeight="1">
      <c r="A122" s="343"/>
      <c r="B122" s="343"/>
    </row>
    <row r="123" spans="1:3" ht="15" customHeight="1">
      <c r="A123" s="343"/>
      <c r="B123" s="343"/>
      <c r="C123" s="415"/>
    </row>
    <row r="124" spans="1:17" ht="15" customHeight="1">
      <c r="A124" s="350"/>
      <c r="B124" s="351" t="s">
        <v>302</v>
      </c>
      <c r="C124" s="416">
        <v>1</v>
      </c>
      <c r="D124" s="417">
        <v>2</v>
      </c>
      <c r="E124" s="417">
        <v>3</v>
      </c>
      <c r="F124" s="417">
        <v>4</v>
      </c>
      <c r="G124" s="417">
        <v>5</v>
      </c>
      <c r="H124" s="417">
        <v>6</v>
      </c>
      <c r="I124" s="417">
        <v>7</v>
      </c>
      <c r="J124" s="417">
        <v>8</v>
      </c>
      <c r="K124" s="417">
        <v>9</v>
      </c>
      <c r="L124" s="417">
        <v>10</v>
      </c>
      <c r="M124" s="418">
        <v>11</v>
      </c>
      <c r="N124" s="419">
        <v>12</v>
      </c>
      <c r="O124" s="416" t="s">
        <v>265</v>
      </c>
      <c r="P124" s="419" t="s">
        <v>265</v>
      </c>
      <c r="Q124" s="351" t="s">
        <v>265</v>
      </c>
    </row>
    <row r="125" spans="1:17" ht="15" customHeight="1" thickBot="1">
      <c r="A125" s="358"/>
      <c r="B125" s="359" t="s">
        <v>299</v>
      </c>
      <c r="C125" s="420"/>
      <c r="D125" s="421"/>
      <c r="E125" s="421"/>
      <c r="F125" s="421"/>
      <c r="G125" s="421"/>
      <c r="H125" s="421"/>
      <c r="I125" s="421"/>
      <c r="J125" s="421"/>
      <c r="K125" s="421"/>
      <c r="L125" s="421"/>
      <c r="M125" s="422"/>
      <c r="N125" s="423"/>
      <c r="O125" s="360" t="s">
        <v>280</v>
      </c>
      <c r="P125" s="424" t="s">
        <v>281</v>
      </c>
      <c r="Q125" s="425" t="s">
        <v>282</v>
      </c>
    </row>
    <row r="126" spans="1:17" ht="15" customHeight="1">
      <c r="A126" s="363">
        <v>1</v>
      </c>
      <c r="B126" s="593" t="s">
        <v>305</v>
      </c>
      <c r="C126" s="365"/>
      <c r="D126" s="426"/>
      <c r="E126" s="427">
        <f>SUM(E109*2)</f>
        <v>74</v>
      </c>
      <c r="F126" s="427">
        <f>SUM(F109*2)</f>
        <v>26</v>
      </c>
      <c r="G126" s="426"/>
      <c r="H126" s="427">
        <f>SUM(H109*2)</f>
        <v>22</v>
      </c>
      <c r="I126" s="428"/>
      <c r="J126" s="428"/>
      <c r="K126" s="427">
        <f>SUM(K109+L117)</f>
        <v>33</v>
      </c>
      <c r="L126" s="366">
        <f>SUM(L109)</f>
        <v>2</v>
      </c>
      <c r="M126" s="426"/>
      <c r="N126" s="429"/>
      <c r="O126" s="430">
        <f>SUM(C126:N126)</f>
        <v>157</v>
      </c>
      <c r="P126" s="431">
        <f aca="true" t="shared" si="11" ref="P126:P137">SUM(O143)</f>
        <v>485</v>
      </c>
      <c r="Q126" s="368">
        <f>SUM(O126+P126)</f>
        <v>642</v>
      </c>
    </row>
    <row r="127" spans="1:17" ht="15" customHeight="1">
      <c r="A127" s="369">
        <v>2</v>
      </c>
      <c r="B127" s="594" t="s">
        <v>129</v>
      </c>
      <c r="C127" s="371">
        <f>SUM(C110*2)</f>
        <v>20</v>
      </c>
      <c r="D127" s="372"/>
      <c r="E127" s="373">
        <f>SUM(E110*2)</f>
        <v>86</v>
      </c>
      <c r="F127" s="373">
        <f>SUM(F110*2)</f>
        <v>36</v>
      </c>
      <c r="G127" s="373">
        <f>SUM(G110*2)</f>
        <v>68</v>
      </c>
      <c r="H127" s="432"/>
      <c r="I127" s="433"/>
      <c r="J127" s="433"/>
      <c r="K127" s="373">
        <f>SUM(K110)</f>
        <v>12</v>
      </c>
      <c r="L127" s="373">
        <f>SUM(L110+L117)</f>
        <v>27</v>
      </c>
      <c r="M127" s="432"/>
      <c r="N127" s="434"/>
      <c r="O127" s="430">
        <f aca="true" t="shared" si="12" ref="O127:O137">SUM(C127:N127)</f>
        <v>249</v>
      </c>
      <c r="P127" s="431">
        <f t="shared" si="11"/>
        <v>447</v>
      </c>
      <c r="Q127" s="370">
        <f aca="true" t="shared" si="13" ref="Q127:Q137">SUM(O127+P127)</f>
        <v>696</v>
      </c>
    </row>
    <row r="128" spans="1:17" ht="15" customHeight="1">
      <c r="A128" s="369">
        <v>3</v>
      </c>
      <c r="B128" s="574" t="s">
        <v>79</v>
      </c>
      <c r="C128" s="435"/>
      <c r="D128" s="432"/>
      <c r="E128" s="372"/>
      <c r="F128" s="378">
        <f>SUM(F111*2)</f>
        <v>60</v>
      </c>
      <c r="G128" s="378">
        <f>SUM(G111*2)</f>
        <v>42</v>
      </c>
      <c r="H128" s="432"/>
      <c r="I128" s="378">
        <f>SUM(I111+J115)</f>
        <v>126</v>
      </c>
      <c r="J128" s="378">
        <f>SUM(J111)</f>
        <v>121</v>
      </c>
      <c r="K128" s="432"/>
      <c r="L128" s="432"/>
      <c r="M128" s="378">
        <f>SUM(M111+N119)</f>
        <v>136</v>
      </c>
      <c r="N128" s="379">
        <f>SUM(N111)</f>
        <v>127</v>
      </c>
      <c r="O128" s="436">
        <f t="shared" si="12"/>
        <v>612</v>
      </c>
      <c r="P128" s="437">
        <f t="shared" si="11"/>
        <v>304</v>
      </c>
      <c r="Q128" s="375">
        <f t="shared" si="13"/>
        <v>916</v>
      </c>
    </row>
    <row r="129" spans="1:17" ht="15" customHeight="1">
      <c r="A129" s="369">
        <v>4</v>
      </c>
      <c r="B129" s="574" t="s">
        <v>81</v>
      </c>
      <c r="C129" s="435"/>
      <c r="D129" s="432"/>
      <c r="E129" s="432"/>
      <c r="F129" s="372"/>
      <c r="G129" s="378">
        <f>SUM(G112*2)</f>
        <v>26</v>
      </c>
      <c r="H129" s="378">
        <f>SUM(H112*2)</f>
        <v>8</v>
      </c>
      <c r="I129" s="378">
        <f>SUM(I112)</f>
        <v>92</v>
      </c>
      <c r="J129" s="378">
        <f>SUM(J112+J115)</f>
        <v>137</v>
      </c>
      <c r="K129" s="432"/>
      <c r="L129" s="432"/>
      <c r="M129" s="378">
        <f>SUM(M112)</f>
        <v>77</v>
      </c>
      <c r="N129" s="379">
        <f>SUM(N112+N119)</f>
        <v>142</v>
      </c>
      <c r="O129" s="436">
        <f t="shared" si="12"/>
        <v>482</v>
      </c>
      <c r="P129" s="437">
        <f t="shared" si="11"/>
        <v>160</v>
      </c>
      <c r="Q129" s="375">
        <f t="shared" si="13"/>
        <v>642</v>
      </c>
    </row>
    <row r="130" spans="1:17" ht="15" customHeight="1">
      <c r="A130" s="369">
        <v>5</v>
      </c>
      <c r="B130" s="576" t="s">
        <v>114</v>
      </c>
      <c r="C130" s="382">
        <f>SUM(C113*2)</f>
        <v>54</v>
      </c>
      <c r="D130" s="432"/>
      <c r="E130" s="432"/>
      <c r="F130" s="432"/>
      <c r="G130" s="372"/>
      <c r="H130" s="384">
        <f>SUM(H113*2)</f>
        <v>36</v>
      </c>
      <c r="I130" s="432"/>
      <c r="J130" s="432"/>
      <c r="K130" s="384">
        <f>SUM(K113+L117)</f>
        <v>36</v>
      </c>
      <c r="L130" s="384">
        <f>SUM(L113)</f>
        <v>18</v>
      </c>
      <c r="M130" s="384">
        <f>SUM(M113+N119)</f>
        <v>116</v>
      </c>
      <c r="N130" s="385">
        <f>SUM(N113)</f>
        <v>118</v>
      </c>
      <c r="O130" s="438">
        <f t="shared" si="12"/>
        <v>378</v>
      </c>
      <c r="P130" s="439">
        <f t="shared" si="11"/>
        <v>381</v>
      </c>
      <c r="Q130" s="381">
        <f t="shared" si="13"/>
        <v>759</v>
      </c>
    </row>
    <row r="131" spans="1:17" ht="15" customHeight="1">
      <c r="A131" s="369">
        <v>6</v>
      </c>
      <c r="B131" s="576" t="s">
        <v>112</v>
      </c>
      <c r="C131" s="435"/>
      <c r="D131" s="384">
        <f>SUM(D114*2)</f>
        <v>28</v>
      </c>
      <c r="E131" s="384">
        <f>SUM(E114*2)</f>
        <v>64</v>
      </c>
      <c r="F131" s="432"/>
      <c r="G131" s="432"/>
      <c r="H131" s="372"/>
      <c r="I131" s="432"/>
      <c r="J131" s="432"/>
      <c r="K131" s="384">
        <f>SUM(K114)</f>
        <v>10</v>
      </c>
      <c r="L131" s="384">
        <f>SUM(L114+L117)</f>
        <v>25</v>
      </c>
      <c r="M131" s="384">
        <f>SUM(M114)</f>
        <v>67</v>
      </c>
      <c r="N131" s="385">
        <f>SUM(N114+N119)</f>
        <v>142</v>
      </c>
      <c r="O131" s="438">
        <f t="shared" si="12"/>
        <v>336</v>
      </c>
      <c r="P131" s="439">
        <f t="shared" si="11"/>
        <v>287</v>
      </c>
      <c r="Q131" s="381">
        <f t="shared" si="13"/>
        <v>623</v>
      </c>
    </row>
    <row r="132" spans="1:17" ht="15" customHeight="1">
      <c r="A132" s="369">
        <v>7</v>
      </c>
      <c r="B132" s="595" t="s">
        <v>304</v>
      </c>
      <c r="C132" s="388">
        <f>SUM(C115+D109)</f>
        <v>86</v>
      </c>
      <c r="D132" s="390">
        <f>SUM(D115)</f>
        <v>72</v>
      </c>
      <c r="E132" s="432"/>
      <c r="F132" s="432"/>
      <c r="G132" s="390">
        <f>SUM(G115+H113)</f>
        <v>121</v>
      </c>
      <c r="H132" s="390">
        <f>SUM(H115)</f>
        <v>88</v>
      </c>
      <c r="I132" s="372"/>
      <c r="J132" s="390">
        <f>SUM(J115*2)</f>
        <v>50</v>
      </c>
      <c r="K132" s="432"/>
      <c r="L132" s="432"/>
      <c r="M132" s="390">
        <f>SUM(M115*2)</f>
        <v>184</v>
      </c>
      <c r="N132" s="434"/>
      <c r="O132" s="440">
        <f t="shared" si="12"/>
        <v>601</v>
      </c>
      <c r="P132" s="441">
        <f t="shared" si="11"/>
        <v>743</v>
      </c>
      <c r="Q132" s="387">
        <f t="shared" si="13"/>
        <v>1344</v>
      </c>
    </row>
    <row r="133" spans="1:17" ht="15" customHeight="1">
      <c r="A133" s="369">
        <v>8</v>
      </c>
      <c r="B133" s="596" t="s">
        <v>127</v>
      </c>
      <c r="C133" s="388">
        <f>SUM(C116)</f>
        <v>99</v>
      </c>
      <c r="D133" s="390">
        <f>SUM(D116+D109)</f>
        <v>105</v>
      </c>
      <c r="E133" s="432"/>
      <c r="F133" s="432"/>
      <c r="G133" s="390">
        <f>SUM(G116)</f>
        <v>117</v>
      </c>
      <c r="H133" s="390">
        <f>SUM(H116+H113)</f>
        <v>126</v>
      </c>
      <c r="I133" s="432"/>
      <c r="J133" s="372"/>
      <c r="K133" s="432"/>
      <c r="L133" s="432"/>
      <c r="M133" s="390">
        <f>SUM(M116*2)</f>
        <v>276</v>
      </c>
      <c r="N133" s="434"/>
      <c r="O133" s="440">
        <f t="shared" si="12"/>
        <v>723</v>
      </c>
      <c r="P133" s="441">
        <f t="shared" si="11"/>
        <v>905</v>
      </c>
      <c r="Q133" s="387">
        <f t="shared" si="13"/>
        <v>1628</v>
      </c>
    </row>
    <row r="134" spans="1:17" ht="15" customHeight="1">
      <c r="A134" s="369">
        <v>9</v>
      </c>
      <c r="B134" s="597" t="s">
        <v>117</v>
      </c>
      <c r="C134" s="435"/>
      <c r="D134" s="432"/>
      <c r="E134" s="396">
        <f>SUM(E117+F111)</f>
        <v>56</v>
      </c>
      <c r="F134" s="396">
        <f>SUM(F117)</f>
        <v>11</v>
      </c>
      <c r="G134" s="432"/>
      <c r="H134" s="432"/>
      <c r="I134" s="396">
        <f>SUM(I117*2)</f>
        <v>172</v>
      </c>
      <c r="J134" s="396">
        <f>SUM(J117*2)</f>
        <v>206</v>
      </c>
      <c r="K134" s="372"/>
      <c r="L134" s="432"/>
      <c r="M134" s="432"/>
      <c r="N134" s="397">
        <f>SUM(N117*2)</f>
        <v>214</v>
      </c>
      <c r="O134" s="442">
        <f t="shared" si="12"/>
        <v>659</v>
      </c>
      <c r="P134" s="443">
        <f t="shared" si="11"/>
        <v>267</v>
      </c>
      <c r="Q134" s="393">
        <f t="shared" si="13"/>
        <v>926</v>
      </c>
    </row>
    <row r="135" spans="1:17" ht="15" customHeight="1">
      <c r="A135" s="369">
        <v>10</v>
      </c>
      <c r="B135" s="598" t="s">
        <v>119</v>
      </c>
      <c r="C135" s="435"/>
      <c r="D135" s="432"/>
      <c r="E135" s="396">
        <f>SUM(E118)</f>
        <v>38</v>
      </c>
      <c r="F135" s="396">
        <f>SUM(F118+F111)</f>
        <v>41</v>
      </c>
      <c r="G135" s="432"/>
      <c r="H135" s="432"/>
      <c r="I135" s="396">
        <f>SUM(I118*2)</f>
        <v>156</v>
      </c>
      <c r="J135" s="396">
        <f>SUM(J118*2)</f>
        <v>196</v>
      </c>
      <c r="K135" s="396">
        <f>SUM(K118*2)</f>
        <v>32</v>
      </c>
      <c r="L135" s="372"/>
      <c r="M135" s="432"/>
      <c r="N135" s="434"/>
      <c r="O135" s="442">
        <f t="shared" si="12"/>
        <v>463</v>
      </c>
      <c r="P135" s="443">
        <f t="shared" si="11"/>
        <v>384</v>
      </c>
      <c r="Q135" s="393">
        <f t="shared" si="13"/>
        <v>847</v>
      </c>
    </row>
    <row r="136" spans="1:17" ht="15" customHeight="1">
      <c r="A136" s="369">
        <v>11</v>
      </c>
      <c r="B136" s="599" t="s">
        <v>124</v>
      </c>
      <c r="C136" s="404">
        <f>SUM(C119+D109)</f>
        <v>82</v>
      </c>
      <c r="D136" s="406">
        <f>SUM(D119)</f>
        <v>81</v>
      </c>
      <c r="E136" s="432"/>
      <c r="F136" s="432"/>
      <c r="G136" s="432"/>
      <c r="H136" s="432"/>
      <c r="I136" s="432"/>
      <c r="J136" s="432"/>
      <c r="K136" s="406">
        <f>SUM(K119*2)</f>
        <v>148</v>
      </c>
      <c r="L136" s="406">
        <f>SUM(L119*2)</f>
        <v>124</v>
      </c>
      <c r="M136" s="372"/>
      <c r="N136" s="407">
        <f>SUM(N119*2)</f>
        <v>80</v>
      </c>
      <c r="O136" s="444">
        <f t="shared" si="12"/>
        <v>515</v>
      </c>
      <c r="P136" s="445">
        <f t="shared" si="11"/>
        <v>824</v>
      </c>
      <c r="Q136" s="403">
        <f t="shared" si="13"/>
        <v>1339</v>
      </c>
    </row>
    <row r="137" spans="1:17" ht="15" customHeight="1" thickBot="1">
      <c r="A137" s="358">
        <v>12</v>
      </c>
      <c r="B137" s="600" t="s">
        <v>138</v>
      </c>
      <c r="C137" s="409">
        <f>SUM(C120)</f>
        <v>99</v>
      </c>
      <c r="D137" s="411">
        <f>SUM(D120+D109)</f>
        <v>116</v>
      </c>
      <c r="E137" s="446"/>
      <c r="F137" s="446"/>
      <c r="G137" s="446"/>
      <c r="H137" s="446"/>
      <c r="I137" s="411">
        <f>SUM(I120*2)</f>
        <v>192</v>
      </c>
      <c r="J137" s="411">
        <f>SUM(J120*2)</f>
        <v>190</v>
      </c>
      <c r="K137" s="446"/>
      <c r="L137" s="411">
        <f>SUM(L120*2)</f>
        <v>192</v>
      </c>
      <c r="M137" s="446"/>
      <c r="N137" s="412"/>
      <c r="O137" s="444">
        <f t="shared" si="12"/>
        <v>789</v>
      </c>
      <c r="P137" s="447">
        <f t="shared" si="11"/>
        <v>791</v>
      </c>
      <c r="Q137" s="448">
        <f t="shared" si="13"/>
        <v>1580</v>
      </c>
    </row>
    <row r="138" spans="1:17" ht="15" customHeight="1" thickBot="1">
      <c r="A138" s="343"/>
      <c r="B138" s="343"/>
      <c r="O138" s="449">
        <f>SUM(O126:O137)</f>
        <v>5964</v>
      </c>
      <c r="P138" s="450">
        <f>SUM(P126:P137)</f>
        <v>5978</v>
      </c>
      <c r="Q138" s="414">
        <f>SUM(Q126:Q137)</f>
        <v>11942</v>
      </c>
    </row>
    <row r="139" spans="1:15" ht="15" customHeight="1">
      <c r="A139" s="343"/>
      <c r="B139" s="343"/>
      <c r="N139" s="343"/>
      <c r="O139" s="343"/>
    </row>
    <row r="140" spans="1:2" ht="15" customHeight="1">
      <c r="A140" s="343"/>
      <c r="B140" s="343"/>
    </row>
    <row r="141" spans="1:15" ht="15" customHeight="1">
      <c r="A141" s="350"/>
      <c r="B141" s="351" t="s">
        <v>302</v>
      </c>
      <c r="C141" s="416">
        <v>1</v>
      </c>
      <c r="D141" s="417">
        <v>2</v>
      </c>
      <c r="E141" s="417">
        <v>3</v>
      </c>
      <c r="F141" s="417">
        <v>4</v>
      </c>
      <c r="G141" s="417">
        <v>5</v>
      </c>
      <c r="H141" s="417">
        <v>6</v>
      </c>
      <c r="I141" s="417">
        <v>7</v>
      </c>
      <c r="J141" s="417">
        <v>8</v>
      </c>
      <c r="K141" s="417">
        <v>9</v>
      </c>
      <c r="L141" s="417">
        <v>10</v>
      </c>
      <c r="M141" s="417">
        <v>11</v>
      </c>
      <c r="N141" s="451">
        <v>12</v>
      </c>
      <c r="O141" s="351" t="s">
        <v>265</v>
      </c>
    </row>
    <row r="142" spans="1:15" ht="15" customHeight="1" thickBot="1">
      <c r="A142" s="358"/>
      <c r="B142" s="359" t="s">
        <v>300</v>
      </c>
      <c r="C142" s="420"/>
      <c r="D142" s="421"/>
      <c r="E142" s="421"/>
      <c r="F142" s="421"/>
      <c r="G142" s="421"/>
      <c r="H142" s="421"/>
      <c r="I142" s="421"/>
      <c r="J142" s="421"/>
      <c r="K142" s="421"/>
      <c r="L142" s="421"/>
      <c r="M142" s="452"/>
      <c r="N142" s="453"/>
      <c r="O142" s="454"/>
    </row>
    <row r="143" spans="1:15" ht="15" customHeight="1">
      <c r="A143" s="363">
        <v>1</v>
      </c>
      <c r="B143" s="593" t="s">
        <v>305</v>
      </c>
      <c r="C143" s="365"/>
      <c r="D143" s="366">
        <f>SUM(D109*2)</f>
        <v>20</v>
      </c>
      <c r="E143" s="426"/>
      <c r="F143" s="426"/>
      <c r="G143" s="366">
        <f>SUM(G109*2)</f>
        <v>54</v>
      </c>
      <c r="H143" s="426"/>
      <c r="I143" s="366">
        <f>SUM(I109+J115)</f>
        <v>101</v>
      </c>
      <c r="J143" s="366">
        <f>SUM(J109)</f>
        <v>99</v>
      </c>
      <c r="K143" s="426"/>
      <c r="L143" s="426"/>
      <c r="M143" s="366">
        <f>SUM(M109+N119)</f>
        <v>112</v>
      </c>
      <c r="N143" s="367">
        <f>SUM(N109)</f>
        <v>99</v>
      </c>
      <c r="O143" s="455">
        <f>SUM(D143:N143)</f>
        <v>485</v>
      </c>
    </row>
    <row r="144" spans="1:15" ht="15" customHeight="1">
      <c r="A144" s="369">
        <v>2</v>
      </c>
      <c r="B144" s="594" t="s">
        <v>129</v>
      </c>
      <c r="C144" s="435"/>
      <c r="D144" s="372"/>
      <c r="E144" s="432"/>
      <c r="F144" s="432"/>
      <c r="G144" s="432"/>
      <c r="H144" s="373">
        <f>SUM(H110*2)</f>
        <v>28</v>
      </c>
      <c r="I144" s="373">
        <f>SUM(I110)</f>
        <v>72</v>
      </c>
      <c r="J144" s="373">
        <f>SUM(J110+J115)</f>
        <v>120</v>
      </c>
      <c r="K144" s="432"/>
      <c r="L144" s="432"/>
      <c r="M144" s="373">
        <f>SUM(M110)</f>
        <v>81</v>
      </c>
      <c r="N144" s="374">
        <f>SUM(N110+N119)</f>
        <v>146</v>
      </c>
      <c r="O144" s="456">
        <f aca="true" t="shared" si="14" ref="O144:O154">SUM(C144:N144)</f>
        <v>447</v>
      </c>
    </row>
    <row r="145" spans="1:15" ht="15" customHeight="1">
      <c r="A145" s="369">
        <v>3</v>
      </c>
      <c r="B145" s="574" t="s">
        <v>79</v>
      </c>
      <c r="C145" s="376">
        <f>SUM(C111*2)</f>
        <v>74</v>
      </c>
      <c r="D145" s="378">
        <f>SUM(D111*2)</f>
        <v>86</v>
      </c>
      <c r="E145" s="372"/>
      <c r="F145" s="432"/>
      <c r="G145" s="432"/>
      <c r="H145" s="378">
        <f>SUM(H111*2)</f>
        <v>64</v>
      </c>
      <c r="I145" s="432"/>
      <c r="J145" s="432"/>
      <c r="K145" s="378">
        <f>SUM(K111+L117)</f>
        <v>42</v>
      </c>
      <c r="L145" s="378">
        <f>SUM(L111)</f>
        <v>38</v>
      </c>
      <c r="M145" s="432"/>
      <c r="N145" s="434"/>
      <c r="O145" s="457">
        <f t="shared" si="14"/>
        <v>304</v>
      </c>
    </row>
    <row r="146" spans="1:15" ht="15" customHeight="1">
      <c r="A146" s="369">
        <v>4</v>
      </c>
      <c r="B146" s="574" t="s">
        <v>81</v>
      </c>
      <c r="C146" s="376">
        <f>SUM(C112*2)</f>
        <v>26</v>
      </c>
      <c r="D146" s="378">
        <f>SUM(D112*2)</f>
        <v>36</v>
      </c>
      <c r="E146" s="378">
        <f>SUM(E112*2)</f>
        <v>60</v>
      </c>
      <c r="F146" s="372"/>
      <c r="G146" s="432"/>
      <c r="H146" s="432"/>
      <c r="I146" s="432"/>
      <c r="J146" s="432"/>
      <c r="K146" s="378">
        <f>SUM(K112)</f>
        <v>11</v>
      </c>
      <c r="L146" s="378">
        <f>SUM(L112+L117)</f>
        <v>27</v>
      </c>
      <c r="M146" s="432"/>
      <c r="N146" s="434"/>
      <c r="O146" s="457">
        <f t="shared" si="14"/>
        <v>160</v>
      </c>
    </row>
    <row r="147" spans="1:15" ht="15" customHeight="1">
      <c r="A147" s="369">
        <v>5</v>
      </c>
      <c r="B147" s="576" t="s">
        <v>114</v>
      </c>
      <c r="C147" s="435"/>
      <c r="D147" s="384">
        <f>SUM(D113*2)</f>
        <v>68</v>
      </c>
      <c r="E147" s="384">
        <f>SUM(E113*2)</f>
        <v>42</v>
      </c>
      <c r="F147" s="384">
        <f>SUM(F113*2)</f>
        <v>26</v>
      </c>
      <c r="G147" s="372"/>
      <c r="H147" s="432"/>
      <c r="I147" s="384">
        <f>SUM(I113+J115)</f>
        <v>128</v>
      </c>
      <c r="J147" s="384">
        <f>SUM(J113)</f>
        <v>117</v>
      </c>
      <c r="K147" s="432"/>
      <c r="L147" s="432"/>
      <c r="M147" s="432"/>
      <c r="N147" s="434"/>
      <c r="O147" s="458">
        <f t="shared" si="14"/>
        <v>381</v>
      </c>
    </row>
    <row r="148" spans="1:15" ht="15" customHeight="1">
      <c r="A148" s="369">
        <v>6</v>
      </c>
      <c r="B148" s="576" t="s">
        <v>112</v>
      </c>
      <c r="C148" s="382">
        <f>SUM(C114*2)</f>
        <v>22</v>
      </c>
      <c r="D148" s="432"/>
      <c r="E148" s="432"/>
      <c r="F148" s="384">
        <f>SUM(F114*2)</f>
        <v>8</v>
      </c>
      <c r="G148" s="384">
        <f>SUM(G114*2)</f>
        <v>36</v>
      </c>
      <c r="H148" s="372"/>
      <c r="I148" s="384">
        <f>SUM(I114)</f>
        <v>88</v>
      </c>
      <c r="J148" s="384">
        <f>SUM(J114+J115)</f>
        <v>133</v>
      </c>
      <c r="K148" s="432"/>
      <c r="L148" s="432"/>
      <c r="M148" s="432"/>
      <c r="N148" s="434"/>
      <c r="O148" s="458">
        <f t="shared" si="14"/>
        <v>287</v>
      </c>
    </row>
    <row r="149" spans="1:15" ht="15" customHeight="1">
      <c r="A149" s="369">
        <v>7</v>
      </c>
      <c r="B149" s="595" t="s">
        <v>304</v>
      </c>
      <c r="C149" s="435"/>
      <c r="D149" s="432"/>
      <c r="E149" s="390">
        <f>SUM(E115+F111)</f>
        <v>131</v>
      </c>
      <c r="F149" s="390">
        <f>SUM(F115)</f>
        <v>92</v>
      </c>
      <c r="G149" s="432"/>
      <c r="H149" s="432"/>
      <c r="I149" s="372"/>
      <c r="J149" s="432"/>
      <c r="K149" s="390">
        <f>SUM(K115*2)</f>
        <v>172</v>
      </c>
      <c r="L149" s="390">
        <f>SUM(L115*2)</f>
        <v>156</v>
      </c>
      <c r="M149" s="432"/>
      <c r="N149" s="391">
        <f>SUM(N115*2)</f>
        <v>192</v>
      </c>
      <c r="O149" s="459">
        <f t="shared" si="14"/>
        <v>743</v>
      </c>
    </row>
    <row r="150" spans="1:15" ht="15" customHeight="1">
      <c r="A150" s="369">
        <v>8</v>
      </c>
      <c r="B150" s="596" t="s">
        <v>127</v>
      </c>
      <c r="C150" s="435"/>
      <c r="D150" s="432"/>
      <c r="E150" s="390">
        <f>SUM(E116)</f>
        <v>121</v>
      </c>
      <c r="F150" s="390">
        <f>SUM(F116+F111)</f>
        <v>142</v>
      </c>
      <c r="G150" s="432"/>
      <c r="H150" s="432"/>
      <c r="I150" s="390">
        <f>SUM(I116*2)</f>
        <v>50</v>
      </c>
      <c r="J150" s="372"/>
      <c r="K150" s="390">
        <f>SUM(K116*2)</f>
        <v>206</v>
      </c>
      <c r="L150" s="390">
        <f>SUM(L116*2)</f>
        <v>196</v>
      </c>
      <c r="M150" s="432"/>
      <c r="N150" s="391">
        <f>SUM(N116*2)</f>
        <v>190</v>
      </c>
      <c r="O150" s="459">
        <f t="shared" si="14"/>
        <v>905</v>
      </c>
    </row>
    <row r="151" spans="1:15" ht="15" customHeight="1">
      <c r="A151" s="369">
        <v>9</v>
      </c>
      <c r="B151" s="597" t="s">
        <v>117</v>
      </c>
      <c r="C151" s="394">
        <f>SUM(C117+D109)</f>
        <v>27</v>
      </c>
      <c r="D151" s="396">
        <f>SUM(D117)</f>
        <v>12</v>
      </c>
      <c r="E151" s="432"/>
      <c r="F151" s="432"/>
      <c r="G151" s="396">
        <f>SUM(G117+H113)</f>
        <v>38</v>
      </c>
      <c r="H151" s="396">
        <f>SUM(H117)</f>
        <v>10</v>
      </c>
      <c r="I151" s="432"/>
      <c r="J151" s="432"/>
      <c r="K151" s="372"/>
      <c r="L151" s="396">
        <f>SUM(L117*2)</f>
        <v>32</v>
      </c>
      <c r="M151" s="396">
        <f>SUM(M117*2)</f>
        <v>148</v>
      </c>
      <c r="N151" s="434"/>
      <c r="O151" s="460">
        <f t="shared" si="14"/>
        <v>267</v>
      </c>
    </row>
    <row r="152" spans="1:15" ht="15" customHeight="1">
      <c r="A152" s="369">
        <v>10</v>
      </c>
      <c r="B152" s="598" t="s">
        <v>119</v>
      </c>
      <c r="C152" s="394">
        <f>SUM(C118)</f>
        <v>2</v>
      </c>
      <c r="D152" s="396">
        <f>SUM(D118+D109)</f>
        <v>21</v>
      </c>
      <c r="E152" s="432"/>
      <c r="F152" s="432"/>
      <c r="G152" s="396">
        <f>SUM(G118)</f>
        <v>18</v>
      </c>
      <c r="H152" s="396">
        <f>SUM(H118+H113)</f>
        <v>27</v>
      </c>
      <c r="I152" s="432"/>
      <c r="J152" s="432"/>
      <c r="K152" s="432"/>
      <c r="L152" s="372"/>
      <c r="M152" s="396">
        <f>SUM(M118*2)</f>
        <v>124</v>
      </c>
      <c r="N152" s="397">
        <f>SUM(N118*2)</f>
        <v>192</v>
      </c>
      <c r="O152" s="460">
        <f t="shared" si="14"/>
        <v>384</v>
      </c>
    </row>
    <row r="153" spans="1:15" ht="15" customHeight="1">
      <c r="A153" s="369">
        <v>11</v>
      </c>
      <c r="B153" s="599" t="s">
        <v>124</v>
      </c>
      <c r="C153" s="435"/>
      <c r="D153" s="432"/>
      <c r="E153" s="406">
        <f>SUM(E119+F111)</f>
        <v>126</v>
      </c>
      <c r="F153" s="406">
        <f>SUM(F119)</f>
        <v>77</v>
      </c>
      <c r="G153" s="406">
        <f>SUM(G119+H113)</f>
        <v>94</v>
      </c>
      <c r="H153" s="406">
        <f>SUM(H119)</f>
        <v>67</v>
      </c>
      <c r="I153" s="406">
        <f>SUM(I119*2)</f>
        <v>184</v>
      </c>
      <c r="J153" s="406">
        <f>SUM(J119*2)</f>
        <v>276</v>
      </c>
      <c r="K153" s="432"/>
      <c r="L153" s="432"/>
      <c r="M153" s="372"/>
      <c r="N153" s="434"/>
      <c r="O153" s="461">
        <f t="shared" si="14"/>
        <v>824</v>
      </c>
    </row>
    <row r="154" spans="1:15" ht="15" customHeight="1" thickBot="1">
      <c r="A154" s="358">
        <v>12</v>
      </c>
      <c r="B154" s="600" t="s">
        <v>138</v>
      </c>
      <c r="C154" s="462"/>
      <c r="D154" s="446"/>
      <c r="E154" s="411">
        <f>SUM(E120)</f>
        <v>127</v>
      </c>
      <c r="F154" s="411">
        <f>SUM(F120+F111)</f>
        <v>132</v>
      </c>
      <c r="G154" s="411">
        <f>SUM(G120)</f>
        <v>118</v>
      </c>
      <c r="H154" s="411">
        <f>SUM(H120+H113)</f>
        <v>120</v>
      </c>
      <c r="I154" s="446"/>
      <c r="J154" s="446"/>
      <c r="K154" s="411">
        <f>SUM(K120*2)</f>
        <v>214</v>
      </c>
      <c r="L154" s="446"/>
      <c r="M154" s="411">
        <f>SUM(M120*2)</f>
        <v>80</v>
      </c>
      <c r="N154" s="412"/>
      <c r="O154" s="463">
        <f t="shared" si="14"/>
        <v>791</v>
      </c>
    </row>
    <row r="155" spans="1:15" ht="15" customHeight="1" thickBot="1">
      <c r="A155" s="343"/>
      <c r="B155" s="343"/>
      <c r="O155" s="414">
        <f>SUM(O143:O154)</f>
        <v>5978</v>
      </c>
    </row>
    <row r="156" spans="1:2" ht="15" customHeight="1">
      <c r="A156" s="343"/>
      <c r="B156" s="343"/>
    </row>
    <row r="157" spans="1:3" ht="24" customHeight="1">
      <c r="A157" s="343"/>
      <c r="B157" s="6" t="s">
        <v>1</v>
      </c>
      <c r="C157" s="464" t="s">
        <v>303</v>
      </c>
    </row>
    <row r="158" spans="1:2" ht="15" customHeight="1">
      <c r="A158" s="343"/>
      <c r="B158" s="343"/>
    </row>
    <row r="159" spans="1:17" ht="15" customHeight="1">
      <c r="A159" s="350"/>
      <c r="B159" s="351" t="s">
        <v>301</v>
      </c>
      <c r="C159" s="465">
        <v>1</v>
      </c>
      <c r="D159" s="417">
        <v>2</v>
      </c>
      <c r="E159" s="417">
        <v>3</v>
      </c>
      <c r="F159" s="417">
        <v>4</v>
      </c>
      <c r="G159" s="417">
        <v>5</v>
      </c>
      <c r="H159" s="417">
        <v>6</v>
      </c>
      <c r="I159" s="417">
        <v>7</v>
      </c>
      <c r="J159" s="417">
        <v>8</v>
      </c>
      <c r="K159" s="417">
        <v>9</v>
      </c>
      <c r="L159" s="417">
        <v>10</v>
      </c>
      <c r="M159" s="417">
        <v>11</v>
      </c>
      <c r="N159" s="418">
        <v>12</v>
      </c>
      <c r="O159" s="351" t="s">
        <v>265</v>
      </c>
      <c r="P159" s="356"/>
      <c r="Q159" s="356"/>
    </row>
    <row r="160" spans="1:15" ht="15" customHeight="1" thickBot="1">
      <c r="A160" s="358"/>
      <c r="B160" s="359" t="s">
        <v>297</v>
      </c>
      <c r="C160" s="466"/>
      <c r="D160" s="446"/>
      <c r="E160" s="446"/>
      <c r="F160" s="446"/>
      <c r="G160" s="446"/>
      <c r="H160" s="446"/>
      <c r="I160" s="446"/>
      <c r="J160" s="446"/>
      <c r="K160" s="446"/>
      <c r="L160" s="446"/>
      <c r="M160" s="446"/>
      <c r="N160" s="467"/>
      <c r="O160" s="454"/>
    </row>
    <row r="161" spans="1:15" ht="15" customHeight="1">
      <c r="A161" s="363">
        <v>1</v>
      </c>
      <c r="B161" s="601" t="s">
        <v>165</v>
      </c>
      <c r="C161" s="365"/>
      <c r="D161" s="366">
        <v>45</v>
      </c>
      <c r="E161" s="366">
        <v>32</v>
      </c>
      <c r="F161" s="366">
        <v>10</v>
      </c>
      <c r="G161" s="366">
        <v>119</v>
      </c>
      <c r="H161" s="366">
        <v>67</v>
      </c>
      <c r="I161" s="366">
        <v>222</v>
      </c>
      <c r="J161" s="366">
        <v>250</v>
      </c>
      <c r="K161" s="366">
        <v>223</v>
      </c>
      <c r="L161" s="366">
        <v>232</v>
      </c>
      <c r="M161" s="366">
        <v>160</v>
      </c>
      <c r="N161" s="367">
        <v>241</v>
      </c>
      <c r="O161" s="368">
        <f>SUM(D161:N161)</f>
        <v>1601</v>
      </c>
    </row>
    <row r="162" spans="1:15" ht="15" customHeight="1">
      <c r="A162" s="369">
        <v>2</v>
      </c>
      <c r="B162" s="602" t="s">
        <v>169</v>
      </c>
      <c r="C162" s="371">
        <f>SUM(D161)</f>
        <v>45</v>
      </c>
      <c r="D162" s="372"/>
      <c r="E162" s="373">
        <v>82</v>
      </c>
      <c r="F162" s="373">
        <v>55</v>
      </c>
      <c r="G162" s="373">
        <v>80</v>
      </c>
      <c r="H162" s="373">
        <v>13</v>
      </c>
      <c r="I162" s="373">
        <v>183</v>
      </c>
      <c r="J162" s="373">
        <v>209</v>
      </c>
      <c r="K162" s="373">
        <v>175</v>
      </c>
      <c r="L162" s="373">
        <v>184</v>
      </c>
      <c r="M162" s="373">
        <v>109</v>
      </c>
      <c r="N162" s="374">
        <v>196</v>
      </c>
      <c r="O162" s="364">
        <f aca="true" t="shared" si="15" ref="O162:O172">SUM(C162:N162)</f>
        <v>1331</v>
      </c>
    </row>
    <row r="163" spans="1:15" ht="15" customHeight="1">
      <c r="A163" s="369">
        <v>3</v>
      </c>
      <c r="B163" s="573" t="s">
        <v>158</v>
      </c>
      <c r="C163" s="376">
        <f>SUM(E161)</f>
        <v>32</v>
      </c>
      <c r="D163" s="377">
        <f>SUM(E162)</f>
        <v>82</v>
      </c>
      <c r="E163" s="372"/>
      <c r="F163" s="378">
        <v>27</v>
      </c>
      <c r="G163" s="378">
        <v>150</v>
      </c>
      <c r="H163" s="378">
        <v>97</v>
      </c>
      <c r="I163" s="378">
        <v>252</v>
      </c>
      <c r="J163" s="378">
        <v>280</v>
      </c>
      <c r="K163" s="378">
        <v>253</v>
      </c>
      <c r="L163" s="378">
        <v>262</v>
      </c>
      <c r="M163" s="378">
        <v>186</v>
      </c>
      <c r="N163" s="379">
        <v>273</v>
      </c>
      <c r="O163" s="380">
        <f t="shared" si="15"/>
        <v>1894</v>
      </c>
    </row>
    <row r="164" spans="1:15" ht="15" customHeight="1">
      <c r="A164" s="369">
        <v>4</v>
      </c>
      <c r="B164" s="573" t="s">
        <v>306</v>
      </c>
      <c r="C164" s="376">
        <f>SUM(F161)</f>
        <v>10</v>
      </c>
      <c r="D164" s="377">
        <f>SUM(F162)</f>
        <v>55</v>
      </c>
      <c r="E164" s="378">
        <f>SUM(F163)</f>
        <v>27</v>
      </c>
      <c r="F164" s="372"/>
      <c r="G164" s="378">
        <v>129</v>
      </c>
      <c r="H164" s="378">
        <v>76</v>
      </c>
      <c r="I164" s="378">
        <v>231</v>
      </c>
      <c r="J164" s="378">
        <v>259</v>
      </c>
      <c r="K164" s="378">
        <v>233</v>
      </c>
      <c r="L164" s="378">
        <v>242</v>
      </c>
      <c r="M164" s="378">
        <v>165</v>
      </c>
      <c r="N164" s="379">
        <v>246</v>
      </c>
      <c r="O164" s="380">
        <f t="shared" si="15"/>
        <v>1673</v>
      </c>
    </row>
    <row r="165" spans="1:15" ht="15" customHeight="1">
      <c r="A165" s="369">
        <v>5</v>
      </c>
      <c r="B165" s="603" t="s">
        <v>143</v>
      </c>
      <c r="C165" s="382">
        <f>SUM(G161)</f>
        <v>119</v>
      </c>
      <c r="D165" s="383">
        <f>SUM(G162)</f>
        <v>80</v>
      </c>
      <c r="E165" s="384">
        <f>SUM(G163)</f>
        <v>150</v>
      </c>
      <c r="F165" s="384">
        <f>SUM(G164)</f>
        <v>129</v>
      </c>
      <c r="G165" s="372"/>
      <c r="H165" s="384">
        <v>73</v>
      </c>
      <c r="I165" s="384">
        <v>232</v>
      </c>
      <c r="J165" s="384">
        <v>260</v>
      </c>
      <c r="K165" s="384">
        <v>233</v>
      </c>
      <c r="L165" s="384">
        <v>242</v>
      </c>
      <c r="M165" s="384">
        <v>85</v>
      </c>
      <c r="N165" s="385">
        <v>163</v>
      </c>
      <c r="O165" s="386">
        <f t="shared" si="15"/>
        <v>1766</v>
      </c>
    </row>
    <row r="166" spans="1:15" ht="15" customHeight="1">
      <c r="A166" s="369">
        <v>6</v>
      </c>
      <c r="B166" s="603" t="s">
        <v>95</v>
      </c>
      <c r="C166" s="382">
        <f>SUM(H161)</f>
        <v>67</v>
      </c>
      <c r="D166" s="383">
        <f>SUM(H162)</f>
        <v>13</v>
      </c>
      <c r="E166" s="384">
        <f>SUM(H163)</f>
        <v>97</v>
      </c>
      <c r="F166" s="384">
        <f>SUM(H164)</f>
        <v>76</v>
      </c>
      <c r="G166" s="384">
        <f>SUM(H165)</f>
        <v>73</v>
      </c>
      <c r="H166" s="372"/>
      <c r="I166" s="384">
        <v>167</v>
      </c>
      <c r="J166" s="384">
        <v>195</v>
      </c>
      <c r="K166" s="384">
        <v>168</v>
      </c>
      <c r="L166" s="384">
        <v>177</v>
      </c>
      <c r="M166" s="384">
        <v>87</v>
      </c>
      <c r="N166" s="385">
        <v>171</v>
      </c>
      <c r="O166" s="386">
        <f t="shared" si="15"/>
        <v>1291</v>
      </c>
    </row>
    <row r="167" spans="1:15" ht="15" customHeight="1">
      <c r="A167" s="369">
        <v>7</v>
      </c>
      <c r="B167" s="578" t="s">
        <v>155</v>
      </c>
      <c r="C167" s="388">
        <f>SUM(I161)</f>
        <v>222</v>
      </c>
      <c r="D167" s="389">
        <f>SUM(I162)</f>
        <v>183</v>
      </c>
      <c r="E167" s="390">
        <f>SUM(I163)</f>
        <v>252</v>
      </c>
      <c r="F167" s="390">
        <f>SUM(I164)</f>
        <v>231</v>
      </c>
      <c r="G167" s="390">
        <f>SUM(I165)</f>
        <v>232</v>
      </c>
      <c r="H167" s="390">
        <f>SUM(I166)</f>
        <v>167</v>
      </c>
      <c r="I167" s="372"/>
      <c r="J167" s="390">
        <v>38</v>
      </c>
      <c r="K167" s="390">
        <v>36</v>
      </c>
      <c r="L167" s="390">
        <v>43</v>
      </c>
      <c r="M167" s="390">
        <v>145</v>
      </c>
      <c r="N167" s="391">
        <v>104</v>
      </c>
      <c r="O167" s="392">
        <f t="shared" si="15"/>
        <v>1653</v>
      </c>
    </row>
    <row r="168" spans="1:15" ht="15" customHeight="1">
      <c r="A168" s="369">
        <v>8</v>
      </c>
      <c r="B168" s="604" t="s">
        <v>307</v>
      </c>
      <c r="C168" s="388">
        <f>SUM(J161)</f>
        <v>250</v>
      </c>
      <c r="D168" s="389">
        <f>SUM(J162)</f>
        <v>209</v>
      </c>
      <c r="E168" s="390">
        <f>SUM(J163)</f>
        <v>280</v>
      </c>
      <c r="F168" s="390">
        <f>SUM(J164)</f>
        <v>259</v>
      </c>
      <c r="G168" s="390">
        <f>SUM(J165)</f>
        <v>260</v>
      </c>
      <c r="H168" s="390">
        <f>SUM(J166)</f>
        <v>195</v>
      </c>
      <c r="I168" s="390">
        <f>SUM(J167)</f>
        <v>38</v>
      </c>
      <c r="J168" s="372"/>
      <c r="K168" s="390">
        <v>62</v>
      </c>
      <c r="L168" s="390">
        <v>64</v>
      </c>
      <c r="M168" s="390">
        <v>173</v>
      </c>
      <c r="N168" s="391">
        <v>142</v>
      </c>
      <c r="O168" s="392">
        <f t="shared" si="15"/>
        <v>1932</v>
      </c>
    </row>
    <row r="169" spans="1:15" ht="15" customHeight="1">
      <c r="A169" s="369">
        <v>9</v>
      </c>
      <c r="B169" s="579" t="s">
        <v>100</v>
      </c>
      <c r="C169" s="394">
        <f>SUM(K161)</f>
        <v>223</v>
      </c>
      <c r="D169" s="395">
        <f>SUM(K162)</f>
        <v>175</v>
      </c>
      <c r="E169" s="396">
        <f>SUM(K163)</f>
        <v>253</v>
      </c>
      <c r="F169" s="396">
        <f>SUM(K164)</f>
        <v>233</v>
      </c>
      <c r="G169" s="396">
        <f>SUM(K165)</f>
        <v>233</v>
      </c>
      <c r="H169" s="396">
        <f>SUM(K166)</f>
        <v>168</v>
      </c>
      <c r="I169" s="396">
        <f>SUM(K167)</f>
        <v>36</v>
      </c>
      <c r="J169" s="396">
        <f>SUM(K168)</f>
        <v>62</v>
      </c>
      <c r="K169" s="372"/>
      <c r="L169" s="396">
        <v>10</v>
      </c>
      <c r="M169" s="396">
        <v>146</v>
      </c>
      <c r="N169" s="397">
        <v>142</v>
      </c>
      <c r="O169" s="398">
        <f t="shared" si="15"/>
        <v>1681</v>
      </c>
    </row>
    <row r="170" spans="1:15" ht="15" customHeight="1">
      <c r="A170" s="369">
        <v>10</v>
      </c>
      <c r="B170" s="580" t="s">
        <v>308</v>
      </c>
      <c r="C170" s="394">
        <f>SUM(L161)</f>
        <v>232</v>
      </c>
      <c r="D170" s="395">
        <f>SUM(L162)</f>
        <v>184</v>
      </c>
      <c r="E170" s="396">
        <f>SUM(L163)</f>
        <v>262</v>
      </c>
      <c r="F170" s="396">
        <f>SUM(L164)</f>
        <v>242</v>
      </c>
      <c r="G170" s="396">
        <f>SUM(L165)</f>
        <v>242</v>
      </c>
      <c r="H170" s="396">
        <f>SUM(L166)</f>
        <v>177</v>
      </c>
      <c r="I170" s="396">
        <f>SUM(L167)</f>
        <v>43</v>
      </c>
      <c r="J170" s="396">
        <f>SUM(L168)</f>
        <v>64</v>
      </c>
      <c r="K170" s="396">
        <f>SUM(L169)</f>
        <v>10</v>
      </c>
      <c r="L170" s="372"/>
      <c r="M170" s="396">
        <v>155</v>
      </c>
      <c r="N170" s="397">
        <v>157</v>
      </c>
      <c r="O170" s="398">
        <f t="shared" si="15"/>
        <v>1768</v>
      </c>
    </row>
    <row r="171" spans="1:15" ht="15" customHeight="1">
      <c r="A171" s="369">
        <v>11</v>
      </c>
      <c r="B171" s="605" t="s">
        <v>145</v>
      </c>
      <c r="C171" s="404">
        <f>SUM(M161)</f>
        <v>160</v>
      </c>
      <c r="D171" s="405">
        <f>SUM(M162)</f>
        <v>109</v>
      </c>
      <c r="E171" s="406">
        <f>SUM(M163)</f>
        <v>186</v>
      </c>
      <c r="F171" s="406">
        <f>SUM(M164)</f>
        <v>165</v>
      </c>
      <c r="G171" s="406">
        <f>SUM(M165)</f>
        <v>85</v>
      </c>
      <c r="H171" s="406">
        <f>SUM(M166)</f>
        <v>87</v>
      </c>
      <c r="I171" s="406">
        <f>SUM(M167)</f>
        <v>145</v>
      </c>
      <c r="J171" s="406">
        <f>SUM(M168)</f>
        <v>173</v>
      </c>
      <c r="K171" s="406">
        <f>SUM(M169)</f>
        <v>146</v>
      </c>
      <c r="L171" s="406">
        <f>SUM(M170)</f>
        <v>155</v>
      </c>
      <c r="M171" s="372"/>
      <c r="N171" s="407">
        <v>92</v>
      </c>
      <c r="O171" s="408">
        <f t="shared" si="15"/>
        <v>1503</v>
      </c>
    </row>
    <row r="172" spans="1:15" ht="15" customHeight="1" thickBot="1">
      <c r="A172" s="358">
        <v>12</v>
      </c>
      <c r="B172" s="606" t="s">
        <v>309</v>
      </c>
      <c r="C172" s="409">
        <f>SUM(N161)</f>
        <v>241</v>
      </c>
      <c r="D172" s="410">
        <f>SUM(N162)</f>
        <v>196</v>
      </c>
      <c r="E172" s="411">
        <f>SUM(N163)</f>
        <v>273</v>
      </c>
      <c r="F172" s="411">
        <f>SUM(N164)</f>
        <v>246</v>
      </c>
      <c r="G172" s="411">
        <f>SUM(N165)</f>
        <v>163</v>
      </c>
      <c r="H172" s="411">
        <f>SUM(N166)</f>
        <v>171</v>
      </c>
      <c r="I172" s="411">
        <f>SUM(N167)</f>
        <v>104</v>
      </c>
      <c r="J172" s="411">
        <f>SUM(N168)</f>
        <v>142</v>
      </c>
      <c r="K172" s="411">
        <f>SUM(N169)</f>
        <v>142</v>
      </c>
      <c r="L172" s="411">
        <f>SUM(N170)</f>
        <v>157</v>
      </c>
      <c r="M172" s="411">
        <f>SUM(N171)</f>
        <v>92</v>
      </c>
      <c r="N172" s="412"/>
      <c r="O172" s="413">
        <f t="shared" si="15"/>
        <v>1927</v>
      </c>
    </row>
    <row r="173" spans="1:15" ht="15" customHeight="1" thickBot="1">
      <c r="A173" s="343"/>
      <c r="B173" s="343"/>
      <c r="O173" s="414">
        <f>SUM(O161:O172)</f>
        <v>20020</v>
      </c>
    </row>
    <row r="174" spans="1:2" ht="15" customHeight="1">
      <c r="A174" s="343"/>
      <c r="B174" s="343"/>
    </row>
    <row r="175" spans="1:3" ht="15" customHeight="1">
      <c r="A175" s="343"/>
      <c r="B175" s="343"/>
      <c r="C175" s="415"/>
    </row>
    <row r="176" spans="1:17" ht="15" customHeight="1">
      <c r="A176" s="350"/>
      <c r="B176" s="351" t="s">
        <v>301</v>
      </c>
      <c r="C176" s="416">
        <v>1</v>
      </c>
      <c r="D176" s="417">
        <v>2</v>
      </c>
      <c r="E176" s="417">
        <v>3</v>
      </c>
      <c r="F176" s="417">
        <v>4</v>
      </c>
      <c r="G176" s="417">
        <v>5</v>
      </c>
      <c r="H176" s="417">
        <v>6</v>
      </c>
      <c r="I176" s="417">
        <v>7</v>
      </c>
      <c r="J176" s="417">
        <v>8</v>
      </c>
      <c r="K176" s="417">
        <v>9</v>
      </c>
      <c r="L176" s="417">
        <v>10</v>
      </c>
      <c r="M176" s="418">
        <v>11</v>
      </c>
      <c r="N176" s="419">
        <v>12</v>
      </c>
      <c r="O176" s="416" t="s">
        <v>265</v>
      </c>
      <c r="P176" s="419" t="s">
        <v>265</v>
      </c>
      <c r="Q176" s="351" t="s">
        <v>265</v>
      </c>
    </row>
    <row r="177" spans="1:17" ht="15" customHeight="1" thickBot="1">
      <c r="A177" s="358"/>
      <c r="B177" s="359" t="s">
        <v>299</v>
      </c>
      <c r="C177" s="420"/>
      <c r="D177" s="421"/>
      <c r="E177" s="421"/>
      <c r="F177" s="421"/>
      <c r="G177" s="421"/>
      <c r="H177" s="421"/>
      <c r="I177" s="421"/>
      <c r="J177" s="421"/>
      <c r="K177" s="421"/>
      <c r="L177" s="421"/>
      <c r="M177" s="422"/>
      <c r="N177" s="423"/>
      <c r="O177" s="360" t="s">
        <v>280</v>
      </c>
      <c r="P177" s="424" t="s">
        <v>281</v>
      </c>
      <c r="Q177" s="425" t="s">
        <v>282</v>
      </c>
    </row>
    <row r="178" spans="1:17" ht="15" customHeight="1">
      <c r="A178" s="363">
        <v>1</v>
      </c>
      <c r="B178" s="601" t="s">
        <v>165</v>
      </c>
      <c r="C178" s="365"/>
      <c r="D178" s="426"/>
      <c r="E178" s="427">
        <f>SUM(E161*2)</f>
        <v>64</v>
      </c>
      <c r="F178" s="427">
        <f>SUM(F161*2)</f>
        <v>20</v>
      </c>
      <c r="G178" s="426"/>
      <c r="H178" s="427">
        <f>SUM(H161*2)</f>
        <v>134</v>
      </c>
      <c r="I178" s="428"/>
      <c r="J178" s="428"/>
      <c r="K178" s="427">
        <f>SUM(K161+L169)</f>
        <v>233</v>
      </c>
      <c r="L178" s="366">
        <f>SUM(L161)</f>
        <v>232</v>
      </c>
      <c r="M178" s="426"/>
      <c r="N178" s="429"/>
      <c r="O178" s="430">
        <f>SUM(C178:N178)</f>
        <v>683</v>
      </c>
      <c r="P178" s="431">
        <f aca="true" t="shared" si="16" ref="P178:P189">SUM(O195)</f>
        <v>1331</v>
      </c>
      <c r="Q178" s="368">
        <f>SUM(O178+P178)</f>
        <v>2014</v>
      </c>
    </row>
    <row r="179" spans="1:17" ht="15" customHeight="1">
      <c r="A179" s="369">
        <v>2</v>
      </c>
      <c r="B179" s="602" t="s">
        <v>169</v>
      </c>
      <c r="C179" s="371">
        <f>SUM(C162*2)</f>
        <v>90</v>
      </c>
      <c r="D179" s="372"/>
      <c r="E179" s="373">
        <f>SUM(E162*2)</f>
        <v>164</v>
      </c>
      <c r="F179" s="373">
        <f>SUM(F162*2)</f>
        <v>110</v>
      </c>
      <c r="G179" s="373">
        <f>SUM(G162*2)</f>
        <v>160</v>
      </c>
      <c r="H179" s="432"/>
      <c r="I179" s="433"/>
      <c r="J179" s="433"/>
      <c r="K179" s="373">
        <f>SUM(K162)</f>
        <v>175</v>
      </c>
      <c r="L179" s="373">
        <f>SUM(L162+L169)</f>
        <v>194</v>
      </c>
      <c r="M179" s="432"/>
      <c r="N179" s="434"/>
      <c r="O179" s="430">
        <f aca="true" t="shared" si="17" ref="O179:O189">SUM(C179:N179)</f>
        <v>893</v>
      </c>
      <c r="P179" s="431">
        <f t="shared" si="16"/>
        <v>853</v>
      </c>
      <c r="Q179" s="370">
        <f aca="true" t="shared" si="18" ref="Q179:Q189">SUM(O179+P179)</f>
        <v>1746</v>
      </c>
    </row>
    <row r="180" spans="1:17" ht="15" customHeight="1">
      <c r="A180" s="369">
        <v>3</v>
      </c>
      <c r="B180" s="573" t="s">
        <v>158</v>
      </c>
      <c r="C180" s="435"/>
      <c r="D180" s="432"/>
      <c r="E180" s="372"/>
      <c r="F180" s="378">
        <f>SUM(F163*2)</f>
        <v>54</v>
      </c>
      <c r="G180" s="378">
        <f>SUM(G163*2)</f>
        <v>300</v>
      </c>
      <c r="H180" s="432"/>
      <c r="I180" s="378">
        <f>SUM(I163+J167)</f>
        <v>290</v>
      </c>
      <c r="J180" s="378">
        <f>SUM(J163)</f>
        <v>280</v>
      </c>
      <c r="K180" s="432"/>
      <c r="L180" s="432"/>
      <c r="M180" s="378">
        <f>SUM(M163+N171)</f>
        <v>278</v>
      </c>
      <c r="N180" s="379">
        <f>SUM(N163)</f>
        <v>273</v>
      </c>
      <c r="O180" s="436">
        <f t="shared" si="17"/>
        <v>1475</v>
      </c>
      <c r="P180" s="437">
        <f t="shared" si="16"/>
        <v>947</v>
      </c>
      <c r="Q180" s="375">
        <f t="shared" si="18"/>
        <v>2422</v>
      </c>
    </row>
    <row r="181" spans="1:17" ht="15" customHeight="1">
      <c r="A181" s="369">
        <v>4</v>
      </c>
      <c r="B181" s="573" t="s">
        <v>306</v>
      </c>
      <c r="C181" s="435"/>
      <c r="D181" s="432"/>
      <c r="E181" s="432"/>
      <c r="F181" s="372"/>
      <c r="G181" s="378">
        <f>SUM(G164*2)</f>
        <v>258</v>
      </c>
      <c r="H181" s="378">
        <f>SUM(H164*2)</f>
        <v>152</v>
      </c>
      <c r="I181" s="378">
        <f>SUM(I164)</f>
        <v>231</v>
      </c>
      <c r="J181" s="378">
        <f>SUM(J164+J167)</f>
        <v>297</v>
      </c>
      <c r="K181" s="432"/>
      <c r="L181" s="432"/>
      <c r="M181" s="378">
        <f>SUM(M164)</f>
        <v>165</v>
      </c>
      <c r="N181" s="379">
        <f>SUM(N164+N171)</f>
        <v>338</v>
      </c>
      <c r="O181" s="436">
        <f t="shared" si="17"/>
        <v>1441</v>
      </c>
      <c r="P181" s="437">
        <f t="shared" si="16"/>
        <v>669</v>
      </c>
      <c r="Q181" s="375">
        <f t="shared" si="18"/>
        <v>2110</v>
      </c>
    </row>
    <row r="182" spans="1:17" ht="15" customHeight="1">
      <c r="A182" s="369">
        <v>5</v>
      </c>
      <c r="B182" s="603" t="s">
        <v>143</v>
      </c>
      <c r="C182" s="382">
        <f>SUM(C165*2)</f>
        <v>238</v>
      </c>
      <c r="D182" s="432"/>
      <c r="E182" s="432"/>
      <c r="F182" s="432"/>
      <c r="G182" s="372"/>
      <c r="H182" s="384">
        <f>SUM(H165*2)</f>
        <v>146</v>
      </c>
      <c r="I182" s="432"/>
      <c r="J182" s="432"/>
      <c r="K182" s="384">
        <f>SUM(K165+L169)</f>
        <v>243</v>
      </c>
      <c r="L182" s="384">
        <f>SUM(L165)</f>
        <v>242</v>
      </c>
      <c r="M182" s="384">
        <f>SUM(M165+N171)</f>
        <v>177</v>
      </c>
      <c r="N182" s="385">
        <f>SUM(N165)</f>
        <v>163</v>
      </c>
      <c r="O182" s="438">
        <f t="shared" si="17"/>
        <v>1209</v>
      </c>
      <c r="P182" s="439">
        <f t="shared" si="16"/>
        <v>1248</v>
      </c>
      <c r="Q182" s="381">
        <f t="shared" si="18"/>
        <v>2457</v>
      </c>
    </row>
    <row r="183" spans="1:17" ht="15" customHeight="1">
      <c r="A183" s="369">
        <v>6</v>
      </c>
      <c r="B183" s="603" t="s">
        <v>95</v>
      </c>
      <c r="C183" s="435"/>
      <c r="D183" s="384">
        <f>SUM(D166*2)</f>
        <v>26</v>
      </c>
      <c r="E183" s="384">
        <f>SUM(E166*2)</f>
        <v>194</v>
      </c>
      <c r="F183" s="432"/>
      <c r="G183" s="432"/>
      <c r="H183" s="372"/>
      <c r="I183" s="432"/>
      <c r="J183" s="432"/>
      <c r="K183" s="384">
        <f>SUM(K166)</f>
        <v>168</v>
      </c>
      <c r="L183" s="384">
        <f>SUM(L166+L169)</f>
        <v>187</v>
      </c>
      <c r="M183" s="384">
        <f>SUM(M166)</f>
        <v>87</v>
      </c>
      <c r="N183" s="385">
        <f>SUM(N166+N171)</f>
        <v>263</v>
      </c>
      <c r="O183" s="438">
        <f t="shared" si="17"/>
        <v>925</v>
      </c>
      <c r="P183" s="439">
        <f t="shared" si="16"/>
        <v>832</v>
      </c>
      <c r="Q183" s="381">
        <f t="shared" si="18"/>
        <v>1757</v>
      </c>
    </row>
    <row r="184" spans="1:17" ht="15" customHeight="1">
      <c r="A184" s="369">
        <v>7</v>
      </c>
      <c r="B184" s="578" t="s">
        <v>155</v>
      </c>
      <c r="C184" s="388">
        <f>SUM(C167+D161)</f>
        <v>267</v>
      </c>
      <c r="D184" s="390">
        <f>SUM(D167)</f>
        <v>183</v>
      </c>
      <c r="E184" s="432"/>
      <c r="F184" s="432"/>
      <c r="G184" s="390">
        <f>SUM(G167+H165)</f>
        <v>305</v>
      </c>
      <c r="H184" s="390">
        <f>SUM(H167)</f>
        <v>167</v>
      </c>
      <c r="I184" s="372"/>
      <c r="J184" s="390">
        <f>SUM(J167*2)</f>
        <v>76</v>
      </c>
      <c r="K184" s="432"/>
      <c r="L184" s="432"/>
      <c r="M184" s="390">
        <f>SUM(M167*2)</f>
        <v>290</v>
      </c>
      <c r="N184" s="434"/>
      <c r="O184" s="440">
        <f t="shared" si="17"/>
        <v>1288</v>
      </c>
      <c r="P184" s="441">
        <f t="shared" si="16"/>
        <v>876</v>
      </c>
      <c r="Q184" s="387">
        <f t="shared" si="18"/>
        <v>2164</v>
      </c>
    </row>
    <row r="185" spans="1:17" ht="15" customHeight="1">
      <c r="A185" s="369">
        <v>8</v>
      </c>
      <c r="B185" s="604" t="s">
        <v>307</v>
      </c>
      <c r="C185" s="388">
        <f>SUM(C168)</f>
        <v>250</v>
      </c>
      <c r="D185" s="390">
        <f>SUM(D168+D161)</f>
        <v>254</v>
      </c>
      <c r="E185" s="432"/>
      <c r="F185" s="432"/>
      <c r="G185" s="390">
        <f>SUM(G168)</f>
        <v>260</v>
      </c>
      <c r="H185" s="390">
        <f>SUM(H168+H165)</f>
        <v>268</v>
      </c>
      <c r="I185" s="432"/>
      <c r="J185" s="372"/>
      <c r="K185" s="432"/>
      <c r="L185" s="432"/>
      <c r="M185" s="390">
        <f>SUM(M168*2)</f>
        <v>346</v>
      </c>
      <c r="N185" s="434"/>
      <c r="O185" s="440">
        <f t="shared" si="17"/>
        <v>1378</v>
      </c>
      <c r="P185" s="441">
        <f t="shared" si="16"/>
        <v>1178</v>
      </c>
      <c r="Q185" s="387">
        <f t="shared" si="18"/>
        <v>2556</v>
      </c>
    </row>
    <row r="186" spans="1:17" ht="15" customHeight="1">
      <c r="A186" s="369">
        <v>9</v>
      </c>
      <c r="B186" s="579" t="s">
        <v>100</v>
      </c>
      <c r="C186" s="435"/>
      <c r="D186" s="432"/>
      <c r="E186" s="396">
        <f>SUM(E169+F163)</f>
        <v>280</v>
      </c>
      <c r="F186" s="396">
        <f>SUM(F169)</f>
        <v>233</v>
      </c>
      <c r="G186" s="432"/>
      <c r="H186" s="432"/>
      <c r="I186" s="396">
        <f>SUM(I169*2)</f>
        <v>72</v>
      </c>
      <c r="J186" s="396">
        <f>SUM(J169*2)</f>
        <v>124</v>
      </c>
      <c r="K186" s="372"/>
      <c r="L186" s="432"/>
      <c r="M186" s="432"/>
      <c r="N186" s="397">
        <f>SUM(N169*2)</f>
        <v>284</v>
      </c>
      <c r="O186" s="442">
        <f t="shared" si="17"/>
        <v>993</v>
      </c>
      <c r="P186" s="443">
        <f t="shared" si="16"/>
        <v>1229</v>
      </c>
      <c r="Q186" s="393">
        <f t="shared" si="18"/>
        <v>2222</v>
      </c>
    </row>
    <row r="187" spans="1:17" ht="15" customHeight="1">
      <c r="A187" s="369">
        <v>10</v>
      </c>
      <c r="B187" s="580" t="s">
        <v>308</v>
      </c>
      <c r="C187" s="435"/>
      <c r="D187" s="432"/>
      <c r="E187" s="396">
        <f>SUM(E170)</f>
        <v>262</v>
      </c>
      <c r="F187" s="396">
        <f>SUM(F170+F163)</f>
        <v>269</v>
      </c>
      <c r="G187" s="432"/>
      <c r="H187" s="432"/>
      <c r="I187" s="396">
        <f>SUM(I170*2)</f>
        <v>86</v>
      </c>
      <c r="J187" s="396">
        <f>SUM(J170*2)</f>
        <v>128</v>
      </c>
      <c r="K187" s="396">
        <f>SUM(K170*2)</f>
        <v>20</v>
      </c>
      <c r="L187" s="372"/>
      <c r="M187" s="432"/>
      <c r="N187" s="434"/>
      <c r="O187" s="442">
        <f t="shared" si="17"/>
        <v>765</v>
      </c>
      <c r="P187" s="443">
        <f t="shared" si="16"/>
        <v>1577</v>
      </c>
      <c r="Q187" s="393">
        <f t="shared" si="18"/>
        <v>2342</v>
      </c>
    </row>
    <row r="188" spans="1:17" ht="15" customHeight="1">
      <c r="A188" s="369">
        <v>11</v>
      </c>
      <c r="B188" s="605" t="s">
        <v>145</v>
      </c>
      <c r="C188" s="404">
        <f>SUM(C171+D161)</f>
        <v>205</v>
      </c>
      <c r="D188" s="406">
        <f>SUM(D171)</f>
        <v>109</v>
      </c>
      <c r="E188" s="432"/>
      <c r="F188" s="432"/>
      <c r="G188" s="432"/>
      <c r="H188" s="432"/>
      <c r="I188" s="432"/>
      <c r="J188" s="432"/>
      <c r="K188" s="406">
        <f>SUM(K171*2)</f>
        <v>292</v>
      </c>
      <c r="L188" s="406">
        <f>SUM(L171*2)</f>
        <v>310</v>
      </c>
      <c r="M188" s="372"/>
      <c r="N188" s="407">
        <f>SUM(N171*2)</f>
        <v>184</v>
      </c>
      <c r="O188" s="444">
        <f t="shared" si="17"/>
        <v>1100</v>
      </c>
      <c r="P188" s="445">
        <f t="shared" si="16"/>
        <v>1259</v>
      </c>
      <c r="Q188" s="403">
        <f t="shared" si="18"/>
        <v>2359</v>
      </c>
    </row>
    <row r="189" spans="1:17" ht="15" customHeight="1" thickBot="1">
      <c r="A189" s="358">
        <v>12</v>
      </c>
      <c r="B189" s="606" t="s">
        <v>309</v>
      </c>
      <c r="C189" s="409">
        <f>SUM(C172)</f>
        <v>241</v>
      </c>
      <c r="D189" s="411">
        <f>SUM(D172+D161)</f>
        <v>241</v>
      </c>
      <c r="E189" s="446"/>
      <c r="F189" s="446"/>
      <c r="G189" s="446"/>
      <c r="H189" s="446"/>
      <c r="I189" s="411">
        <f>SUM(I172*2)</f>
        <v>208</v>
      </c>
      <c r="J189" s="411">
        <f>SUM(J172*2)</f>
        <v>284</v>
      </c>
      <c r="K189" s="446"/>
      <c r="L189" s="411">
        <f>SUM(L172*2)</f>
        <v>314</v>
      </c>
      <c r="M189" s="446"/>
      <c r="N189" s="412"/>
      <c r="O189" s="444">
        <f t="shared" si="17"/>
        <v>1288</v>
      </c>
      <c r="P189" s="447">
        <f t="shared" si="16"/>
        <v>1421</v>
      </c>
      <c r="Q189" s="448">
        <f t="shared" si="18"/>
        <v>2709</v>
      </c>
    </row>
    <row r="190" spans="1:17" ht="15" customHeight="1" thickBot="1">
      <c r="A190" s="343"/>
      <c r="B190" s="343"/>
      <c r="O190" s="449">
        <f>SUM(O178:O189)</f>
        <v>13438</v>
      </c>
      <c r="P190" s="450">
        <f>SUM(P178:P189)</f>
        <v>13420</v>
      </c>
      <c r="Q190" s="414">
        <f>SUM(Q178:Q189)</f>
        <v>26858</v>
      </c>
    </row>
    <row r="191" spans="1:15" ht="15" customHeight="1">
      <c r="A191" s="343"/>
      <c r="B191" s="343"/>
      <c r="N191" s="343"/>
      <c r="O191" s="343"/>
    </row>
    <row r="192" spans="1:2" ht="15" customHeight="1">
      <c r="A192" s="343"/>
      <c r="B192" s="343"/>
    </row>
    <row r="193" spans="1:15" ht="15" customHeight="1">
      <c r="A193" s="350"/>
      <c r="B193" s="351" t="s">
        <v>301</v>
      </c>
      <c r="C193" s="416">
        <v>1</v>
      </c>
      <c r="D193" s="417">
        <v>2</v>
      </c>
      <c r="E193" s="417">
        <v>3</v>
      </c>
      <c r="F193" s="417">
        <v>4</v>
      </c>
      <c r="G193" s="417">
        <v>5</v>
      </c>
      <c r="H193" s="417">
        <v>6</v>
      </c>
      <c r="I193" s="417">
        <v>7</v>
      </c>
      <c r="J193" s="417">
        <v>8</v>
      </c>
      <c r="K193" s="417">
        <v>9</v>
      </c>
      <c r="L193" s="417">
        <v>10</v>
      </c>
      <c r="M193" s="417">
        <v>11</v>
      </c>
      <c r="N193" s="451">
        <v>12</v>
      </c>
      <c r="O193" s="351" t="s">
        <v>265</v>
      </c>
    </row>
    <row r="194" spans="1:15" ht="15" customHeight="1" thickBot="1">
      <c r="A194" s="358"/>
      <c r="B194" s="359" t="s">
        <v>300</v>
      </c>
      <c r="C194" s="420"/>
      <c r="D194" s="421"/>
      <c r="E194" s="421"/>
      <c r="F194" s="421"/>
      <c r="G194" s="421"/>
      <c r="H194" s="421"/>
      <c r="I194" s="421"/>
      <c r="J194" s="421"/>
      <c r="K194" s="421"/>
      <c r="L194" s="421"/>
      <c r="M194" s="452"/>
      <c r="N194" s="453"/>
      <c r="O194" s="454"/>
    </row>
    <row r="195" spans="1:15" ht="15" customHeight="1">
      <c r="A195" s="363">
        <v>1</v>
      </c>
      <c r="B195" s="601" t="s">
        <v>165</v>
      </c>
      <c r="C195" s="365"/>
      <c r="D195" s="366">
        <f>SUM(D161*2)</f>
        <v>90</v>
      </c>
      <c r="E195" s="426"/>
      <c r="F195" s="426"/>
      <c r="G195" s="366">
        <f>SUM(G161*2)</f>
        <v>238</v>
      </c>
      <c r="H195" s="426"/>
      <c r="I195" s="366">
        <f>SUM(I161+J167)</f>
        <v>260</v>
      </c>
      <c r="J195" s="366">
        <f>SUM(J161)</f>
        <v>250</v>
      </c>
      <c r="K195" s="426"/>
      <c r="L195" s="426"/>
      <c r="M195" s="366">
        <f>SUM(M161+N171)</f>
        <v>252</v>
      </c>
      <c r="N195" s="367">
        <f>SUM(N161)</f>
        <v>241</v>
      </c>
      <c r="O195" s="455">
        <f>SUM(D195:N195)</f>
        <v>1331</v>
      </c>
    </row>
    <row r="196" spans="1:15" ht="15" customHeight="1">
      <c r="A196" s="369">
        <v>2</v>
      </c>
      <c r="B196" s="602" t="s">
        <v>169</v>
      </c>
      <c r="C196" s="435"/>
      <c r="D196" s="372"/>
      <c r="E196" s="432"/>
      <c r="F196" s="432"/>
      <c r="G196" s="432"/>
      <c r="H196" s="373">
        <f>SUM(H162*2)</f>
        <v>26</v>
      </c>
      <c r="I196" s="373">
        <f>SUM(I162)</f>
        <v>183</v>
      </c>
      <c r="J196" s="373">
        <f>SUM(J162+J167)</f>
        <v>247</v>
      </c>
      <c r="K196" s="432"/>
      <c r="L196" s="432"/>
      <c r="M196" s="373">
        <f>SUM(M162)</f>
        <v>109</v>
      </c>
      <c r="N196" s="374">
        <f>SUM(N162+N171)</f>
        <v>288</v>
      </c>
      <c r="O196" s="456">
        <f aca="true" t="shared" si="19" ref="O196:O206">SUM(C196:N196)</f>
        <v>853</v>
      </c>
    </row>
    <row r="197" spans="1:15" ht="15" customHeight="1">
      <c r="A197" s="369">
        <v>3</v>
      </c>
      <c r="B197" s="573" t="s">
        <v>158</v>
      </c>
      <c r="C197" s="376">
        <f>SUM(C163*2)</f>
        <v>64</v>
      </c>
      <c r="D197" s="378">
        <f>SUM(D163*2)</f>
        <v>164</v>
      </c>
      <c r="E197" s="372"/>
      <c r="F197" s="432"/>
      <c r="G197" s="432"/>
      <c r="H197" s="378">
        <f>SUM(H163*2)</f>
        <v>194</v>
      </c>
      <c r="I197" s="432"/>
      <c r="J197" s="432"/>
      <c r="K197" s="378">
        <f>SUM(K163+L169)</f>
        <v>263</v>
      </c>
      <c r="L197" s="378">
        <f>SUM(L163)</f>
        <v>262</v>
      </c>
      <c r="M197" s="432"/>
      <c r="N197" s="434"/>
      <c r="O197" s="457">
        <f t="shared" si="19"/>
        <v>947</v>
      </c>
    </row>
    <row r="198" spans="1:15" ht="15" customHeight="1">
      <c r="A198" s="369">
        <v>4</v>
      </c>
      <c r="B198" s="573" t="s">
        <v>306</v>
      </c>
      <c r="C198" s="376">
        <f>SUM(C164*2)</f>
        <v>20</v>
      </c>
      <c r="D198" s="378">
        <f>SUM(D164*2)</f>
        <v>110</v>
      </c>
      <c r="E198" s="378">
        <f>SUM(E164*2)</f>
        <v>54</v>
      </c>
      <c r="F198" s="372"/>
      <c r="G198" s="432"/>
      <c r="H198" s="432"/>
      <c r="I198" s="432"/>
      <c r="J198" s="432"/>
      <c r="K198" s="378">
        <f>SUM(K164)</f>
        <v>233</v>
      </c>
      <c r="L198" s="378">
        <f>SUM(L164+L169)</f>
        <v>252</v>
      </c>
      <c r="M198" s="432"/>
      <c r="N198" s="434"/>
      <c r="O198" s="457">
        <f t="shared" si="19"/>
        <v>669</v>
      </c>
    </row>
    <row r="199" spans="1:15" ht="15" customHeight="1">
      <c r="A199" s="369">
        <v>5</v>
      </c>
      <c r="B199" s="603" t="s">
        <v>143</v>
      </c>
      <c r="C199" s="435"/>
      <c r="D199" s="384">
        <f>SUM(D165*2)</f>
        <v>160</v>
      </c>
      <c r="E199" s="384">
        <f>SUM(E165*2)</f>
        <v>300</v>
      </c>
      <c r="F199" s="384">
        <f>SUM(F165*2)</f>
        <v>258</v>
      </c>
      <c r="G199" s="372"/>
      <c r="H199" s="432"/>
      <c r="I199" s="384">
        <f>SUM(I165+J167)</f>
        <v>270</v>
      </c>
      <c r="J199" s="384">
        <f>SUM(J165)</f>
        <v>260</v>
      </c>
      <c r="K199" s="432"/>
      <c r="L199" s="432"/>
      <c r="M199" s="432"/>
      <c r="N199" s="434"/>
      <c r="O199" s="458">
        <f t="shared" si="19"/>
        <v>1248</v>
      </c>
    </row>
    <row r="200" spans="1:15" ht="15" customHeight="1">
      <c r="A200" s="369">
        <v>6</v>
      </c>
      <c r="B200" s="603" t="s">
        <v>95</v>
      </c>
      <c r="C200" s="382">
        <f>SUM(C166*2)</f>
        <v>134</v>
      </c>
      <c r="D200" s="432"/>
      <c r="E200" s="432"/>
      <c r="F200" s="384">
        <f>SUM(F166*2)</f>
        <v>152</v>
      </c>
      <c r="G200" s="384">
        <f>SUM(G166*2)</f>
        <v>146</v>
      </c>
      <c r="H200" s="372"/>
      <c r="I200" s="384">
        <f>SUM(I166)</f>
        <v>167</v>
      </c>
      <c r="J200" s="384">
        <f>SUM(J166+J167)</f>
        <v>233</v>
      </c>
      <c r="K200" s="432"/>
      <c r="L200" s="432"/>
      <c r="M200" s="432"/>
      <c r="N200" s="434"/>
      <c r="O200" s="458">
        <f t="shared" si="19"/>
        <v>832</v>
      </c>
    </row>
    <row r="201" spans="1:15" ht="15" customHeight="1">
      <c r="A201" s="369">
        <v>7</v>
      </c>
      <c r="B201" s="578" t="s">
        <v>155</v>
      </c>
      <c r="C201" s="435"/>
      <c r="D201" s="432"/>
      <c r="E201" s="390">
        <f>SUM(E167+F163)</f>
        <v>279</v>
      </c>
      <c r="F201" s="390">
        <f>SUM(F167)</f>
        <v>231</v>
      </c>
      <c r="G201" s="432"/>
      <c r="H201" s="432"/>
      <c r="I201" s="372"/>
      <c r="J201" s="432"/>
      <c r="K201" s="390">
        <f>SUM(K167*2)</f>
        <v>72</v>
      </c>
      <c r="L201" s="390">
        <f>SUM(L167*2)</f>
        <v>86</v>
      </c>
      <c r="M201" s="432"/>
      <c r="N201" s="391">
        <f>SUM(N167*2)</f>
        <v>208</v>
      </c>
      <c r="O201" s="459">
        <f t="shared" si="19"/>
        <v>876</v>
      </c>
    </row>
    <row r="202" spans="1:15" ht="15" customHeight="1">
      <c r="A202" s="369">
        <v>8</v>
      </c>
      <c r="B202" s="604" t="s">
        <v>307</v>
      </c>
      <c r="C202" s="435"/>
      <c r="D202" s="432"/>
      <c r="E202" s="390">
        <f>SUM(E168)</f>
        <v>280</v>
      </c>
      <c r="F202" s="390">
        <f>SUM(F168+F163)</f>
        <v>286</v>
      </c>
      <c r="G202" s="432"/>
      <c r="H202" s="432"/>
      <c r="I202" s="390">
        <f>SUM(I168*2)</f>
        <v>76</v>
      </c>
      <c r="J202" s="372"/>
      <c r="K202" s="390">
        <f>SUM(K168*2)</f>
        <v>124</v>
      </c>
      <c r="L202" s="390">
        <f>SUM(L168*2)</f>
        <v>128</v>
      </c>
      <c r="M202" s="432"/>
      <c r="N202" s="391">
        <f>SUM(N168*2)</f>
        <v>284</v>
      </c>
      <c r="O202" s="459">
        <f t="shared" si="19"/>
        <v>1178</v>
      </c>
    </row>
    <row r="203" spans="1:15" ht="15" customHeight="1">
      <c r="A203" s="369">
        <v>9</v>
      </c>
      <c r="B203" s="579" t="s">
        <v>100</v>
      </c>
      <c r="C203" s="394">
        <f>SUM(C169+D161)</f>
        <v>268</v>
      </c>
      <c r="D203" s="396">
        <f>SUM(D169)</f>
        <v>175</v>
      </c>
      <c r="E203" s="432"/>
      <c r="F203" s="432"/>
      <c r="G203" s="396">
        <f>SUM(G169+H165)</f>
        <v>306</v>
      </c>
      <c r="H203" s="396">
        <f>SUM(H169)</f>
        <v>168</v>
      </c>
      <c r="I203" s="432"/>
      <c r="J203" s="432"/>
      <c r="K203" s="372"/>
      <c r="L203" s="396">
        <f>SUM(L169*2)</f>
        <v>20</v>
      </c>
      <c r="M203" s="396">
        <f>SUM(M169*2)</f>
        <v>292</v>
      </c>
      <c r="N203" s="434"/>
      <c r="O203" s="460">
        <f t="shared" si="19"/>
        <v>1229</v>
      </c>
    </row>
    <row r="204" spans="1:15" ht="15" customHeight="1">
      <c r="A204" s="369">
        <v>10</v>
      </c>
      <c r="B204" s="580" t="s">
        <v>308</v>
      </c>
      <c r="C204" s="394">
        <f>SUM(C170)</f>
        <v>232</v>
      </c>
      <c r="D204" s="396">
        <f>SUM(D170+D161)</f>
        <v>229</v>
      </c>
      <c r="E204" s="432"/>
      <c r="F204" s="432"/>
      <c r="G204" s="396">
        <f>SUM(G170)</f>
        <v>242</v>
      </c>
      <c r="H204" s="396">
        <f>SUM(H170+H165)</f>
        <v>250</v>
      </c>
      <c r="I204" s="432"/>
      <c r="J204" s="432"/>
      <c r="K204" s="432"/>
      <c r="L204" s="372"/>
      <c r="M204" s="396">
        <f>SUM(M170*2)</f>
        <v>310</v>
      </c>
      <c r="N204" s="397">
        <f>SUM(N170*2)</f>
        <v>314</v>
      </c>
      <c r="O204" s="460">
        <f t="shared" si="19"/>
        <v>1577</v>
      </c>
    </row>
    <row r="205" spans="1:15" ht="15" customHeight="1">
      <c r="A205" s="369">
        <v>11</v>
      </c>
      <c r="B205" s="605" t="s">
        <v>145</v>
      </c>
      <c r="C205" s="435"/>
      <c r="D205" s="432"/>
      <c r="E205" s="406">
        <f>SUM(E171+F163)</f>
        <v>213</v>
      </c>
      <c r="F205" s="406">
        <f>SUM(F171)</f>
        <v>165</v>
      </c>
      <c r="G205" s="406">
        <f>SUM(G171+H165)</f>
        <v>158</v>
      </c>
      <c r="H205" s="406">
        <f>SUM(H171)</f>
        <v>87</v>
      </c>
      <c r="I205" s="406">
        <f>SUM(I171*2)</f>
        <v>290</v>
      </c>
      <c r="J205" s="406">
        <f>SUM(J171*2)</f>
        <v>346</v>
      </c>
      <c r="K205" s="432"/>
      <c r="L205" s="432"/>
      <c r="M205" s="372"/>
      <c r="N205" s="434"/>
      <c r="O205" s="461">
        <f t="shared" si="19"/>
        <v>1259</v>
      </c>
    </row>
    <row r="206" spans="1:15" ht="15" customHeight="1" thickBot="1">
      <c r="A206" s="358">
        <v>12</v>
      </c>
      <c r="B206" s="606" t="s">
        <v>309</v>
      </c>
      <c r="C206" s="462"/>
      <c r="D206" s="446"/>
      <c r="E206" s="411">
        <f>SUM(E172)</f>
        <v>273</v>
      </c>
      <c r="F206" s="411">
        <f>SUM(F172+F163)</f>
        <v>273</v>
      </c>
      <c r="G206" s="411">
        <f>SUM(G172)</f>
        <v>163</v>
      </c>
      <c r="H206" s="411">
        <f>SUM(H172+H165)</f>
        <v>244</v>
      </c>
      <c r="I206" s="446"/>
      <c r="J206" s="446"/>
      <c r="K206" s="411">
        <f>SUM(K172*2)</f>
        <v>284</v>
      </c>
      <c r="L206" s="446"/>
      <c r="M206" s="411">
        <f>SUM(M172*2)</f>
        <v>184</v>
      </c>
      <c r="N206" s="412"/>
      <c r="O206" s="463">
        <f t="shared" si="19"/>
        <v>1421</v>
      </c>
    </row>
    <row r="207" spans="1:15" ht="15" customHeight="1" thickBot="1">
      <c r="A207" s="343"/>
      <c r="B207" s="343"/>
      <c r="O207" s="414">
        <f>SUM(O195:O206)</f>
        <v>13420</v>
      </c>
    </row>
  </sheetData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57421875" style="468" customWidth="1"/>
    <col min="2" max="2" width="12.7109375" style="468" customWidth="1"/>
    <col min="3" max="3" width="1.28515625" style="468" customWidth="1"/>
    <col min="4" max="4" width="12.7109375" style="468" customWidth="1"/>
    <col min="5" max="5" width="5.140625" style="468" customWidth="1"/>
    <col min="6" max="6" width="11.140625" style="468" customWidth="1"/>
    <col min="7" max="7" width="13.7109375" style="468" customWidth="1"/>
    <col min="8" max="8" width="1.1484375" style="468" customWidth="1"/>
    <col min="9" max="9" width="13.7109375" style="468" customWidth="1"/>
    <col min="10" max="10" width="3.8515625" style="468" customWidth="1"/>
    <col min="11" max="11" width="11.140625" style="468" customWidth="1"/>
    <col min="12" max="12" width="13.57421875" style="468" customWidth="1"/>
    <col min="13" max="13" width="1.57421875" style="468" customWidth="1"/>
    <col min="14" max="14" width="13.7109375" style="468" customWidth="1"/>
    <col min="15" max="15" width="5.00390625" style="468" customWidth="1"/>
    <col min="16" max="16" width="11.140625" style="468" customWidth="1"/>
    <col min="17" max="17" width="13.57421875" style="468" customWidth="1"/>
    <col min="18" max="18" width="1.57421875" style="468" customWidth="1"/>
    <col min="19" max="19" width="14.00390625" style="468" customWidth="1"/>
    <col min="20" max="16384" width="9.140625" style="468" customWidth="1"/>
  </cols>
  <sheetData>
    <row r="1" spans="1:16" ht="15.75">
      <c r="A1" s="469" t="s">
        <v>283</v>
      </c>
      <c r="D1" s="6"/>
      <c r="F1" s="469" t="s">
        <v>284</v>
      </c>
      <c r="K1" s="469" t="s">
        <v>285</v>
      </c>
      <c r="N1" s="6"/>
      <c r="P1" s="469" t="s">
        <v>286</v>
      </c>
    </row>
    <row r="2" spans="1:17" ht="12.75">
      <c r="A2" s="214" t="s">
        <v>51</v>
      </c>
      <c r="B2" s="214"/>
      <c r="E2" s="607"/>
      <c r="F2" s="80" t="s">
        <v>229</v>
      </c>
      <c r="G2" s="607"/>
      <c r="J2" s="607"/>
      <c r="K2" s="216" t="s">
        <v>270</v>
      </c>
      <c r="L2" s="607"/>
      <c r="O2" s="607"/>
      <c r="P2" s="140" t="s">
        <v>258</v>
      </c>
      <c r="Q2" s="607"/>
    </row>
    <row r="3" spans="1:17" ht="12.75">
      <c r="A3" s="214" t="s">
        <v>152</v>
      </c>
      <c r="B3" s="214"/>
      <c r="E3" s="607"/>
      <c r="F3" s="216" t="s">
        <v>152</v>
      </c>
      <c r="G3" s="607"/>
      <c r="J3" s="607"/>
      <c r="K3" s="80" t="s">
        <v>220</v>
      </c>
      <c r="L3" s="607"/>
      <c r="O3" s="607"/>
      <c r="P3" s="140" t="s">
        <v>273</v>
      </c>
      <c r="Q3" s="607"/>
    </row>
    <row r="4" spans="1:17" ht="12.75">
      <c r="A4" s="214" t="s">
        <v>213</v>
      </c>
      <c r="B4" s="214"/>
      <c r="E4" s="607"/>
      <c r="F4" s="216" t="s">
        <v>228</v>
      </c>
      <c r="G4" s="607"/>
      <c r="J4" s="607"/>
      <c r="K4" s="216" t="s">
        <v>227</v>
      </c>
      <c r="L4" s="607"/>
      <c r="O4" s="607"/>
      <c r="P4" s="80" t="s">
        <v>215</v>
      </c>
      <c r="Q4" s="607"/>
    </row>
    <row r="5" spans="1:17" ht="12.75">
      <c r="A5" s="214" t="s">
        <v>209</v>
      </c>
      <c r="B5" s="214"/>
      <c r="E5" s="607"/>
      <c r="F5" s="135" t="s">
        <v>230</v>
      </c>
      <c r="G5" s="607"/>
      <c r="J5" s="607"/>
      <c r="K5" s="216" t="s">
        <v>221</v>
      </c>
      <c r="L5" s="607"/>
      <c r="O5" s="607"/>
      <c r="P5" s="80" t="s">
        <v>256</v>
      </c>
      <c r="Q5" s="607"/>
    </row>
    <row r="6" spans="1:17" ht="12.75">
      <c r="A6" s="215" t="s">
        <v>210</v>
      </c>
      <c r="B6" s="215"/>
      <c r="E6" s="607"/>
      <c r="F6" s="216" t="s">
        <v>210</v>
      </c>
      <c r="G6" s="607"/>
      <c r="J6" s="607"/>
      <c r="K6" s="216" t="s">
        <v>239</v>
      </c>
      <c r="L6" s="607"/>
      <c r="O6" s="607"/>
      <c r="P6" s="80" t="s">
        <v>219</v>
      </c>
      <c r="Q6" s="607"/>
    </row>
    <row r="7" spans="1:17" ht="12.75">
      <c r="A7" s="214" t="s">
        <v>212</v>
      </c>
      <c r="B7" s="214"/>
      <c r="E7" s="607"/>
      <c r="F7" s="216" t="s">
        <v>214</v>
      </c>
      <c r="G7" s="607"/>
      <c r="J7" s="607"/>
      <c r="K7" s="216" t="s">
        <v>84</v>
      </c>
      <c r="L7" s="607"/>
      <c r="O7" s="607"/>
      <c r="P7" s="80" t="s">
        <v>214</v>
      </c>
      <c r="Q7" s="607"/>
    </row>
    <row r="8" spans="1:17" ht="12.75">
      <c r="A8" s="222" t="s">
        <v>196</v>
      </c>
      <c r="B8" s="222"/>
      <c r="E8" s="607"/>
      <c r="F8" s="180" t="s">
        <v>224</v>
      </c>
      <c r="G8" s="607"/>
      <c r="J8" s="607"/>
      <c r="K8" s="216" t="s">
        <v>224</v>
      </c>
      <c r="L8" s="607"/>
      <c r="O8" s="607"/>
      <c r="P8" s="80" t="s">
        <v>255</v>
      </c>
      <c r="Q8" s="607"/>
    </row>
    <row r="9" spans="1:17" ht="12.75">
      <c r="A9" s="214" t="s">
        <v>190</v>
      </c>
      <c r="B9" s="214"/>
      <c r="E9" s="607"/>
      <c r="F9" s="216" t="s">
        <v>288</v>
      </c>
      <c r="G9" s="607"/>
      <c r="J9" s="607"/>
      <c r="K9" s="216" t="s">
        <v>269</v>
      </c>
      <c r="L9" s="607"/>
      <c r="O9" s="607"/>
      <c r="P9" s="80" t="s">
        <v>259</v>
      </c>
      <c r="Q9" s="607"/>
    </row>
    <row r="10" spans="1:17" ht="12.75">
      <c r="A10" s="214" t="s">
        <v>287</v>
      </c>
      <c r="B10" s="214"/>
      <c r="E10" s="607"/>
      <c r="F10" s="216" t="s">
        <v>227</v>
      </c>
      <c r="G10" s="607"/>
      <c r="J10" s="607"/>
      <c r="K10" s="216" t="s">
        <v>287</v>
      </c>
      <c r="L10" s="607"/>
      <c r="O10" s="607"/>
      <c r="P10" s="80" t="s">
        <v>229</v>
      </c>
      <c r="Q10" s="607"/>
    </row>
    <row r="11" spans="1:17" ht="12.75">
      <c r="A11" s="214" t="s">
        <v>131</v>
      </c>
      <c r="B11" s="214"/>
      <c r="E11" s="607"/>
      <c r="F11" s="80" t="s">
        <v>221</v>
      </c>
      <c r="G11" s="607"/>
      <c r="J11" s="607"/>
      <c r="K11" s="216" t="s">
        <v>217</v>
      </c>
      <c r="L11" s="607"/>
      <c r="O11" s="607"/>
      <c r="P11" s="80" t="s">
        <v>311</v>
      </c>
      <c r="Q11" s="607"/>
    </row>
    <row r="12" spans="1:17" ht="12.75">
      <c r="A12" s="214" t="s">
        <v>207</v>
      </c>
      <c r="B12" s="214"/>
      <c r="E12" s="607"/>
      <c r="F12" s="216" t="s">
        <v>226</v>
      </c>
      <c r="G12" s="607"/>
      <c r="J12" s="607"/>
      <c r="K12" s="218" t="s">
        <v>237</v>
      </c>
      <c r="L12" s="607"/>
      <c r="O12" s="607"/>
      <c r="P12" s="140" t="s">
        <v>145</v>
      </c>
      <c r="Q12" s="607"/>
    </row>
    <row r="13" spans="1:17" ht="12.75">
      <c r="A13" s="214" t="s">
        <v>208</v>
      </c>
      <c r="B13" s="214"/>
      <c r="E13" s="607"/>
      <c r="F13" s="216" t="s">
        <v>223</v>
      </c>
      <c r="G13" s="607"/>
      <c r="J13" s="607"/>
      <c r="K13" s="216" t="s">
        <v>310</v>
      </c>
      <c r="L13" s="607"/>
      <c r="O13" s="607"/>
      <c r="P13" s="140" t="s">
        <v>260</v>
      </c>
      <c r="Q13" s="607"/>
    </row>
    <row r="15" spans="1:19" ht="12.75">
      <c r="A15" s="470">
        <v>39320</v>
      </c>
      <c r="B15" s="468" t="str">
        <f>A5</f>
        <v>Stará Ves</v>
      </c>
      <c r="C15" s="468" t="s">
        <v>289</v>
      </c>
      <c r="D15" s="468" t="str">
        <f>A2</f>
        <v>1. NH Brno</v>
      </c>
      <c r="F15" s="470">
        <v>39320</v>
      </c>
      <c r="G15" s="468" t="str">
        <f>F5</f>
        <v>Vracov</v>
      </c>
      <c r="H15" s="468" t="s">
        <v>289</v>
      </c>
      <c r="I15" s="468" t="str">
        <f>F2</f>
        <v>Dobruška</v>
      </c>
      <c r="K15" s="470">
        <v>39320</v>
      </c>
      <c r="L15" s="468" t="str">
        <f>K5</f>
        <v>Tymákov</v>
      </c>
      <c r="M15" s="468" t="s">
        <v>289</v>
      </c>
      <c r="N15" s="468" t="str">
        <f>K2</f>
        <v>Osek u Rok.</v>
      </c>
      <c r="P15" s="470">
        <v>39320</v>
      </c>
      <c r="Q15" s="468" t="str">
        <f>P5</f>
        <v>Albrechtičky</v>
      </c>
      <c r="R15" s="468" t="s">
        <v>289</v>
      </c>
      <c r="S15" s="468" t="str">
        <f>P2</f>
        <v>Pustějov</v>
      </c>
    </row>
    <row r="16" spans="1:19" ht="12.75">
      <c r="A16" s="608" t="s">
        <v>22</v>
      </c>
      <c r="B16" s="468" t="str">
        <f>A6</f>
        <v>Studénka</v>
      </c>
      <c r="C16" s="468" t="s">
        <v>289</v>
      </c>
      <c r="D16" s="468" t="str">
        <f>A3</f>
        <v>Krčín</v>
      </c>
      <c r="F16" s="608" t="s">
        <v>22</v>
      </c>
      <c r="G16" s="468" t="str">
        <f>F6</f>
        <v>Studénka</v>
      </c>
      <c r="H16" s="468" t="s">
        <v>289</v>
      </c>
      <c r="I16" s="468" t="str">
        <f>F3</f>
        <v>Krčín</v>
      </c>
      <c r="K16" s="608" t="s">
        <v>22</v>
      </c>
      <c r="L16" s="468" t="str">
        <f>K6</f>
        <v>Nezvěstice</v>
      </c>
      <c r="M16" s="468" t="s">
        <v>289</v>
      </c>
      <c r="N16" s="468" t="str">
        <f>K3</f>
        <v>Všenice</v>
      </c>
      <c r="P16" s="608" t="s">
        <v>22</v>
      </c>
      <c r="Q16" s="468" t="str">
        <f>P6</f>
        <v>Veselí</v>
      </c>
      <c r="R16" s="468" t="s">
        <v>289</v>
      </c>
      <c r="S16" s="468" t="str">
        <f>P3</f>
        <v>Osek n/B.</v>
      </c>
    </row>
    <row r="17" spans="2:19" ht="12.75">
      <c r="B17" s="468" t="str">
        <f>A4</f>
        <v>Svinov</v>
      </c>
      <c r="C17" s="468" t="s">
        <v>289</v>
      </c>
      <c r="D17" s="468" t="str">
        <f>A7</f>
        <v>Žeravice</v>
      </c>
      <c r="G17" s="468" t="str">
        <f>F4</f>
        <v>Hlinsko</v>
      </c>
      <c r="H17" s="468" t="s">
        <v>289</v>
      </c>
      <c r="I17" s="468" t="str">
        <f>F7</f>
        <v>Rokytnice</v>
      </c>
      <c r="L17" s="468" t="str">
        <f>K4</f>
        <v>Přeštice</v>
      </c>
      <c r="M17" s="468" t="s">
        <v>289</v>
      </c>
      <c r="N17" s="468" t="str">
        <f>K7</f>
        <v>Ejpovice</v>
      </c>
      <c r="Q17" s="468" t="str">
        <f>P4</f>
        <v>Vítkovice</v>
      </c>
      <c r="R17" s="468" t="s">
        <v>289</v>
      </c>
      <c r="S17" s="468" t="str">
        <f>P7</f>
        <v>Rokytnice</v>
      </c>
    </row>
    <row r="18" spans="2:19" ht="12.75">
      <c r="B18" s="468" t="str">
        <f>A8</f>
        <v>Čakovice</v>
      </c>
      <c r="C18" s="468" t="s">
        <v>289</v>
      </c>
      <c r="D18" s="468" t="str">
        <f>A11</f>
        <v>Stupno</v>
      </c>
      <c r="G18" s="468" t="str">
        <f>F8</f>
        <v>Žatec</v>
      </c>
      <c r="H18" s="468" t="s">
        <v>289</v>
      </c>
      <c r="I18" s="468" t="str">
        <f>F11</f>
        <v>Tymákov</v>
      </c>
      <c r="L18" s="468" t="str">
        <f>K8</f>
        <v>Žatec</v>
      </c>
      <c r="M18" s="468" t="s">
        <v>289</v>
      </c>
      <c r="N18" s="468" t="str">
        <f>K11</f>
        <v>Litohlavy</v>
      </c>
      <c r="Q18" s="468" t="str">
        <f>P8</f>
        <v>Opatovice</v>
      </c>
      <c r="R18" s="468" t="s">
        <v>289</v>
      </c>
      <c r="S18" s="468" t="str">
        <f>P11</f>
        <v>N.Město n/Met.</v>
      </c>
    </row>
    <row r="19" spans="2:19" ht="12.75">
      <c r="B19" s="468" t="str">
        <f>A12</f>
        <v>Nýřany</v>
      </c>
      <c r="C19" s="468" t="s">
        <v>289</v>
      </c>
      <c r="D19" s="468" t="str">
        <f>A9</f>
        <v>Stará Huť</v>
      </c>
      <c r="G19" s="468" t="str">
        <f>F12</f>
        <v>Modřany</v>
      </c>
      <c r="H19" s="468" t="s">
        <v>289</v>
      </c>
      <c r="I19" s="468" t="str">
        <f>F9</f>
        <v>Chomutov</v>
      </c>
      <c r="L19" s="468" t="str">
        <f>K12</f>
        <v>Řevnice</v>
      </c>
      <c r="M19" s="468" t="s">
        <v>289</v>
      </c>
      <c r="N19" s="468" t="str">
        <f>K9</f>
        <v>Most</v>
      </c>
      <c r="Q19" s="468" t="str">
        <f>P12</f>
        <v>Draken Brno</v>
      </c>
      <c r="R19" s="468" t="s">
        <v>289</v>
      </c>
      <c r="S19" s="468" t="str">
        <f>P9</f>
        <v>Podhorní Újezd</v>
      </c>
    </row>
    <row r="20" spans="2:19" ht="12.75">
      <c r="B20" s="468" t="str">
        <f>A13</f>
        <v>Příchovice</v>
      </c>
      <c r="C20" s="468" t="s">
        <v>289</v>
      </c>
      <c r="D20" s="468" t="str">
        <f>A10</f>
        <v>Plzeň-Újezd</v>
      </c>
      <c r="G20" s="468" t="str">
        <f>F13</f>
        <v>Spoje Praha</v>
      </c>
      <c r="H20" s="468" t="s">
        <v>289</v>
      </c>
      <c r="I20" s="468" t="str">
        <f>F10</f>
        <v>Přeštice</v>
      </c>
      <c r="L20" s="468" t="str">
        <f>K13</f>
        <v>Spoje Praha </v>
      </c>
      <c r="M20" s="468" t="s">
        <v>289</v>
      </c>
      <c r="N20" s="468" t="str">
        <f>K10</f>
        <v>Plzeň-Újezd</v>
      </c>
      <c r="Q20" s="468" t="str">
        <f>P13</f>
        <v>Jihlava</v>
      </c>
      <c r="R20" s="468" t="s">
        <v>289</v>
      </c>
      <c r="S20" s="468" t="str">
        <f>P10</f>
        <v>Dobruška</v>
      </c>
    </row>
    <row r="21" spans="3:18" ht="12.75">
      <c r="C21" s="468" t="s">
        <v>290</v>
      </c>
      <c r="H21" s="468" t="s">
        <v>290</v>
      </c>
      <c r="M21" s="468" t="s">
        <v>290</v>
      </c>
      <c r="R21" s="468" t="s">
        <v>290</v>
      </c>
    </row>
    <row r="22" spans="1:19" ht="12.75">
      <c r="A22" s="470">
        <v>39327</v>
      </c>
      <c r="B22" s="468" t="str">
        <f>A2</f>
        <v>1. NH Brno</v>
      </c>
      <c r="C22" s="468" t="s">
        <v>289</v>
      </c>
      <c r="D22" s="468" t="str">
        <f>A3</f>
        <v>Krčín</v>
      </c>
      <c r="F22" s="470">
        <v>39327</v>
      </c>
      <c r="G22" s="468" t="str">
        <f>F2</f>
        <v>Dobruška</v>
      </c>
      <c r="H22" s="468" t="s">
        <v>289</v>
      </c>
      <c r="I22" s="468" t="str">
        <f>F3</f>
        <v>Krčín</v>
      </c>
      <c r="K22" s="470">
        <v>39327</v>
      </c>
      <c r="L22" s="468" t="str">
        <f>K2</f>
        <v>Osek u Rok.</v>
      </c>
      <c r="M22" s="468" t="s">
        <v>289</v>
      </c>
      <c r="N22" s="468" t="str">
        <f>K3</f>
        <v>Všenice</v>
      </c>
      <c r="P22" s="470">
        <v>39327</v>
      </c>
      <c r="Q22" s="468" t="str">
        <f>P2</f>
        <v>Pustějov</v>
      </c>
      <c r="R22" s="468" t="s">
        <v>289</v>
      </c>
      <c r="S22" s="468" t="str">
        <f>P3</f>
        <v>Osek n/B.</v>
      </c>
    </row>
    <row r="23" spans="1:19" ht="12.75">
      <c r="A23" s="608" t="s">
        <v>22</v>
      </c>
      <c r="B23" s="468" t="str">
        <f>A6</f>
        <v>Studénka</v>
      </c>
      <c r="C23" s="468" t="s">
        <v>289</v>
      </c>
      <c r="D23" s="468" t="str">
        <f>A4</f>
        <v>Svinov</v>
      </c>
      <c r="F23" s="608" t="s">
        <v>22</v>
      </c>
      <c r="G23" s="468" t="str">
        <f>F6</f>
        <v>Studénka</v>
      </c>
      <c r="H23" s="468" t="s">
        <v>289</v>
      </c>
      <c r="I23" s="468" t="str">
        <f>F4</f>
        <v>Hlinsko</v>
      </c>
      <c r="K23" s="608" t="s">
        <v>22</v>
      </c>
      <c r="L23" s="468" t="str">
        <f>K6</f>
        <v>Nezvěstice</v>
      </c>
      <c r="M23" s="468" t="s">
        <v>289</v>
      </c>
      <c r="N23" s="468" t="str">
        <f>K4</f>
        <v>Přeštice</v>
      </c>
      <c r="P23" s="608" t="s">
        <v>22</v>
      </c>
      <c r="Q23" s="468" t="str">
        <f>P6</f>
        <v>Veselí</v>
      </c>
      <c r="R23" s="468" t="s">
        <v>289</v>
      </c>
      <c r="S23" s="468" t="str">
        <f>P4</f>
        <v>Vítkovice</v>
      </c>
    </row>
    <row r="24" spans="2:19" ht="12.75">
      <c r="B24" s="468" t="str">
        <f>A7</f>
        <v>Žeravice</v>
      </c>
      <c r="C24" s="468" t="s">
        <v>289</v>
      </c>
      <c r="D24" s="468" t="str">
        <f>A5</f>
        <v>Stará Ves</v>
      </c>
      <c r="G24" s="468" t="str">
        <f>F7</f>
        <v>Rokytnice</v>
      </c>
      <c r="H24" s="468" t="s">
        <v>289</v>
      </c>
      <c r="I24" s="468" t="str">
        <f>F5</f>
        <v>Vracov</v>
      </c>
      <c r="L24" s="468" t="str">
        <f>K7</f>
        <v>Ejpovice</v>
      </c>
      <c r="M24" s="468" t="s">
        <v>289</v>
      </c>
      <c r="N24" s="468" t="str">
        <f>K5</f>
        <v>Tymákov</v>
      </c>
      <c r="Q24" s="468" t="str">
        <f>P7</f>
        <v>Rokytnice</v>
      </c>
      <c r="R24" s="468" t="s">
        <v>289</v>
      </c>
      <c r="S24" s="468" t="str">
        <f>P5</f>
        <v>Albrechtičky</v>
      </c>
    </row>
    <row r="25" spans="2:19" ht="12.75">
      <c r="B25" s="468" t="str">
        <f>A9</f>
        <v>Stará Huť</v>
      </c>
      <c r="C25" s="468" t="s">
        <v>289</v>
      </c>
      <c r="D25" s="468" t="str">
        <f>A8</f>
        <v>Čakovice</v>
      </c>
      <c r="G25" s="468" t="str">
        <f>F9</f>
        <v>Chomutov</v>
      </c>
      <c r="H25" s="468" t="s">
        <v>289</v>
      </c>
      <c r="I25" s="468" t="str">
        <f>F8</f>
        <v>Žatec</v>
      </c>
      <c r="L25" s="468" t="str">
        <f>K9</f>
        <v>Most</v>
      </c>
      <c r="M25" s="468" t="s">
        <v>289</v>
      </c>
      <c r="N25" s="468" t="str">
        <f>K8</f>
        <v>Žatec</v>
      </c>
      <c r="Q25" s="468" t="str">
        <f>P9</f>
        <v>Podhorní Újezd</v>
      </c>
      <c r="R25" s="468" t="s">
        <v>289</v>
      </c>
      <c r="S25" s="468" t="str">
        <f>P8</f>
        <v>Opatovice</v>
      </c>
    </row>
    <row r="26" spans="2:19" ht="12.75">
      <c r="B26" s="468" t="str">
        <f>A10</f>
        <v>Plzeň-Újezd</v>
      </c>
      <c r="C26" s="468" t="s">
        <v>289</v>
      </c>
      <c r="D26" s="468" t="str">
        <f>A12</f>
        <v>Nýřany</v>
      </c>
      <c r="G26" s="468" t="str">
        <f>F10</f>
        <v>Přeštice</v>
      </c>
      <c r="H26" s="468" t="s">
        <v>289</v>
      </c>
      <c r="I26" s="468" t="str">
        <f>F12</f>
        <v>Modřany</v>
      </c>
      <c r="L26" s="468" t="str">
        <f>K10</f>
        <v>Plzeň-Újezd</v>
      </c>
      <c r="M26" s="468" t="s">
        <v>289</v>
      </c>
      <c r="N26" s="468" t="str">
        <f>K12</f>
        <v>Řevnice</v>
      </c>
      <c r="Q26" s="468" t="str">
        <f>P10</f>
        <v>Dobruška</v>
      </c>
      <c r="R26" s="468" t="s">
        <v>289</v>
      </c>
      <c r="S26" s="468" t="str">
        <f>P12</f>
        <v>Draken Brno</v>
      </c>
    </row>
    <row r="27" spans="2:19" ht="12.75">
      <c r="B27" s="468" t="str">
        <f>A11</f>
        <v>Stupno</v>
      </c>
      <c r="C27" s="468" t="s">
        <v>289</v>
      </c>
      <c r="D27" s="468" t="str">
        <f>A13</f>
        <v>Příchovice</v>
      </c>
      <c r="G27" s="468" t="str">
        <f>F11</f>
        <v>Tymákov</v>
      </c>
      <c r="H27" s="468" t="s">
        <v>289</v>
      </c>
      <c r="I27" s="468" t="str">
        <f>F13</f>
        <v>Spoje Praha</v>
      </c>
      <c r="L27" s="468" t="str">
        <f>K11</f>
        <v>Litohlavy</v>
      </c>
      <c r="M27" s="468" t="s">
        <v>289</v>
      </c>
      <c r="N27" s="468" t="str">
        <f>K13</f>
        <v>Spoje Praha </v>
      </c>
      <c r="Q27" s="468" t="str">
        <f>P11</f>
        <v>N.Město n/Met.</v>
      </c>
      <c r="R27" s="468" t="s">
        <v>289</v>
      </c>
      <c r="S27" s="468" t="str">
        <f>P13</f>
        <v>Jihlava</v>
      </c>
    </row>
    <row r="28" spans="3:18" ht="12.75">
      <c r="C28" s="468" t="s">
        <v>290</v>
      </c>
      <c r="H28" s="468" t="s">
        <v>290</v>
      </c>
      <c r="M28" s="468" t="s">
        <v>290</v>
      </c>
      <c r="R28" s="468" t="s">
        <v>290</v>
      </c>
    </row>
    <row r="29" spans="1:19" ht="12.75">
      <c r="A29" s="470">
        <v>39333</v>
      </c>
      <c r="B29" s="471" t="str">
        <f>A2</f>
        <v>1. NH Brno</v>
      </c>
      <c r="C29" s="468" t="s">
        <v>289</v>
      </c>
      <c r="D29" s="468" t="str">
        <f>A8</f>
        <v>Čakovice</v>
      </c>
      <c r="F29" s="470">
        <v>39333</v>
      </c>
      <c r="G29" s="471" t="str">
        <f>F2</f>
        <v>Dobruška</v>
      </c>
      <c r="H29" s="468" t="s">
        <v>289</v>
      </c>
      <c r="I29" s="468" t="str">
        <f>F8</f>
        <v>Žatec</v>
      </c>
      <c r="K29" s="470">
        <v>39333</v>
      </c>
      <c r="L29" s="471" t="str">
        <f>K2</f>
        <v>Osek u Rok.</v>
      </c>
      <c r="M29" s="468" t="s">
        <v>289</v>
      </c>
      <c r="N29" s="468" t="str">
        <f>K8</f>
        <v>Žatec</v>
      </c>
      <c r="P29" s="470">
        <v>39333</v>
      </c>
      <c r="Q29" s="471" t="str">
        <f>P2</f>
        <v>Pustějov</v>
      </c>
      <c r="R29" s="468" t="s">
        <v>289</v>
      </c>
      <c r="S29" s="468" t="str">
        <f>P8</f>
        <v>Opatovice</v>
      </c>
    </row>
    <row r="30" spans="1:19" ht="12.75">
      <c r="A30" s="608" t="s">
        <v>23</v>
      </c>
      <c r="B30" s="468" t="str">
        <f>A3</f>
        <v>Krčín</v>
      </c>
      <c r="C30" s="468" t="s">
        <v>289</v>
      </c>
      <c r="D30" s="468" t="str">
        <f>A9</f>
        <v>Stará Huť</v>
      </c>
      <c r="F30" s="608" t="s">
        <v>23</v>
      </c>
      <c r="G30" s="468" t="str">
        <f>F3</f>
        <v>Krčín</v>
      </c>
      <c r="H30" s="468" t="s">
        <v>289</v>
      </c>
      <c r="I30" s="468" t="str">
        <f>F9</f>
        <v>Chomutov</v>
      </c>
      <c r="K30" s="608" t="s">
        <v>23</v>
      </c>
      <c r="L30" s="468" t="str">
        <f>K3</f>
        <v>Všenice</v>
      </c>
      <c r="M30" s="468" t="s">
        <v>289</v>
      </c>
      <c r="N30" s="468" t="str">
        <f>K9</f>
        <v>Most</v>
      </c>
      <c r="P30" s="608" t="s">
        <v>23</v>
      </c>
      <c r="Q30" s="468" t="str">
        <f>P3</f>
        <v>Osek n/B.</v>
      </c>
      <c r="R30" s="468" t="s">
        <v>289</v>
      </c>
      <c r="S30" s="468" t="str">
        <f>P9</f>
        <v>Podhorní Újezd</v>
      </c>
    </row>
    <row r="31" spans="2:19" ht="12.75">
      <c r="B31" s="468" t="str">
        <f>A4</f>
        <v>Svinov</v>
      </c>
      <c r="C31" s="468" t="s">
        <v>289</v>
      </c>
      <c r="D31" s="468" t="str">
        <f>A10</f>
        <v>Plzeň-Újezd</v>
      </c>
      <c r="G31" s="468" t="str">
        <f>F4</f>
        <v>Hlinsko</v>
      </c>
      <c r="H31" s="468" t="s">
        <v>289</v>
      </c>
      <c r="I31" s="468" t="str">
        <f>F10</f>
        <v>Přeštice</v>
      </c>
      <c r="L31" s="468" t="str">
        <f>K4</f>
        <v>Přeštice</v>
      </c>
      <c r="M31" s="468" t="s">
        <v>289</v>
      </c>
      <c r="N31" s="468" t="str">
        <f>K10</f>
        <v>Plzeň-Újezd</v>
      </c>
      <c r="Q31" s="468" t="str">
        <f>P4</f>
        <v>Vítkovice</v>
      </c>
      <c r="R31" s="468" t="s">
        <v>289</v>
      </c>
      <c r="S31" s="468" t="str">
        <f>P10</f>
        <v>Dobruška</v>
      </c>
    </row>
    <row r="32" spans="2:19" ht="12.75">
      <c r="B32" s="468" t="str">
        <f>A5</f>
        <v>Stará Ves</v>
      </c>
      <c r="C32" s="468" t="s">
        <v>289</v>
      </c>
      <c r="D32" s="468" t="str">
        <f>A11</f>
        <v>Stupno</v>
      </c>
      <c r="G32" s="468" t="str">
        <f>F5</f>
        <v>Vracov</v>
      </c>
      <c r="H32" s="468" t="s">
        <v>289</v>
      </c>
      <c r="I32" s="468" t="str">
        <f>F11</f>
        <v>Tymákov</v>
      </c>
      <c r="L32" s="468" t="str">
        <f>K5</f>
        <v>Tymákov</v>
      </c>
      <c r="M32" s="468" t="s">
        <v>289</v>
      </c>
      <c r="N32" s="468" t="str">
        <f>K11</f>
        <v>Litohlavy</v>
      </c>
      <c r="Q32" s="468" t="str">
        <f>P5</f>
        <v>Albrechtičky</v>
      </c>
      <c r="R32" s="468" t="s">
        <v>289</v>
      </c>
      <c r="S32" s="468" t="str">
        <f>P11</f>
        <v>N.Město n/Met.</v>
      </c>
    </row>
    <row r="33" spans="2:19" ht="12.75">
      <c r="B33" s="468" t="str">
        <f>A12</f>
        <v>Nýřany</v>
      </c>
      <c r="C33" s="468" t="s">
        <v>289</v>
      </c>
      <c r="D33" s="468" t="str">
        <f>A6</f>
        <v>Studénka</v>
      </c>
      <c r="G33" s="468" t="str">
        <f>F12</f>
        <v>Modřany</v>
      </c>
      <c r="H33" s="468" t="s">
        <v>289</v>
      </c>
      <c r="I33" s="468" t="str">
        <f>F6</f>
        <v>Studénka</v>
      </c>
      <c r="L33" s="468" t="str">
        <f>K12</f>
        <v>Řevnice</v>
      </c>
      <c r="M33" s="468" t="s">
        <v>289</v>
      </c>
      <c r="N33" s="468" t="str">
        <f>K6</f>
        <v>Nezvěstice</v>
      </c>
      <c r="Q33" s="468" t="str">
        <f>P12</f>
        <v>Draken Brno</v>
      </c>
      <c r="R33" s="468" t="s">
        <v>289</v>
      </c>
      <c r="S33" s="468" t="str">
        <f>P6</f>
        <v>Veselí</v>
      </c>
    </row>
    <row r="34" spans="2:19" ht="12.75">
      <c r="B34" s="468" t="str">
        <f>A13</f>
        <v>Příchovice</v>
      </c>
      <c r="C34" s="468" t="s">
        <v>289</v>
      </c>
      <c r="D34" s="468" t="str">
        <f>A7</f>
        <v>Žeravice</v>
      </c>
      <c r="G34" s="468" t="str">
        <f>F13</f>
        <v>Spoje Praha</v>
      </c>
      <c r="H34" s="468" t="s">
        <v>289</v>
      </c>
      <c r="I34" s="468" t="str">
        <f>F7</f>
        <v>Rokytnice</v>
      </c>
      <c r="L34" s="468" t="str">
        <f>K13</f>
        <v>Spoje Praha </v>
      </c>
      <c r="M34" s="468" t="s">
        <v>289</v>
      </c>
      <c r="N34" s="468" t="str">
        <f>K7</f>
        <v>Ejpovice</v>
      </c>
      <c r="Q34" s="468" t="str">
        <f>P13</f>
        <v>Jihlava</v>
      </c>
      <c r="R34" s="468" t="s">
        <v>289</v>
      </c>
      <c r="S34" s="468" t="str">
        <f>P7</f>
        <v>Rokytnice</v>
      </c>
    </row>
    <row r="35" spans="3:18" ht="12.75">
      <c r="C35" s="468" t="s">
        <v>290</v>
      </c>
      <c r="H35" s="468" t="s">
        <v>290</v>
      </c>
      <c r="M35" s="468" t="s">
        <v>290</v>
      </c>
      <c r="R35" s="468" t="s">
        <v>290</v>
      </c>
    </row>
    <row r="36" spans="1:19" ht="12.75">
      <c r="A36" s="470">
        <v>39334</v>
      </c>
      <c r="B36" s="468" t="str">
        <f>A2</f>
        <v>1. NH Brno</v>
      </c>
      <c r="C36" s="468" t="s">
        <v>289</v>
      </c>
      <c r="D36" s="472" t="str">
        <f>A9</f>
        <v>Stará Huť</v>
      </c>
      <c r="F36" s="470">
        <v>39334</v>
      </c>
      <c r="G36" s="468" t="str">
        <f>F2</f>
        <v>Dobruška</v>
      </c>
      <c r="H36" s="468" t="s">
        <v>289</v>
      </c>
      <c r="I36" s="472" t="str">
        <f>F9</f>
        <v>Chomutov</v>
      </c>
      <c r="K36" s="470">
        <v>39334</v>
      </c>
      <c r="L36" s="468" t="str">
        <f>K2</f>
        <v>Osek u Rok.</v>
      </c>
      <c r="M36" s="468" t="s">
        <v>289</v>
      </c>
      <c r="N36" s="472" t="str">
        <f>K9</f>
        <v>Most</v>
      </c>
      <c r="P36" s="470">
        <v>39334</v>
      </c>
      <c r="Q36" s="468" t="str">
        <f>P2</f>
        <v>Pustějov</v>
      </c>
      <c r="R36" s="468" t="s">
        <v>289</v>
      </c>
      <c r="S36" s="472" t="str">
        <f>P9</f>
        <v>Podhorní Újezd</v>
      </c>
    </row>
    <row r="37" spans="1:19" ht="12.75">
      <c r="A37" s="608" t="s">
        <v>22</v>
      </c>
      <c r="B37" s="468" t="str">
        <f>A3</f>
        <v>Krčín</v>
      </c>
      <c r="C37" s="468" t="s">
        <v>289</v>
      </c>
      <c r="D37" s="468" t="str">
        <f>A8</f>
        <v>Čakovice</v>
      </c>
      <c r="F37" s="608" t="s">
        <v>22</v>
      </c>
      <c r="G37" s="468" t="str">
        <f>F3</f>
        <v>Krčín</v>
      </c>
      <c r="H37" s="468" t="s">
        <v>289</v>
      </c>
      <c r="I37" s="468" t="str">
        <f>F8</f>
        <v>Žatec</v>
      </c>
      <c r="K37" s="608" t="s">
        <v>22</v>
      </c>
      <c r="L37" s="468" t="str">
        <f>K3</f>
        <v>Všenice</v>
      </c>
      <c r="M37" s="468" t="s">
        <v>289</v>
      </c>
      <c r="N37" s="468" t="str">
        <f>K8</f>
        <v>Žatec</v>
      </c>
      <c r="P37" s="608" t="s">
        <v>22</v>
      </c>
      <c r="Q37" s="468" t="str">
        <f>P3</f>
        <v>Osek n/B.</v>
      </c>
      <c r="R37" s="468" t="s">
        <v>289</v>
      </c>
      <c r="S37" s="468" t="str">
        <f>P8</f>
        <v>Opatovice</v>
      </c>
    </row>
    <row r="38" spans="2:19" ht="12.75">
      <c r="B38" s="468" t="str">
        <f>A4</f>
        <v>Svinov</v>
      </c>
      <c r="C38" s="468" t="s">
        <v>289</v>
      </c>
      <c r="D38" s="468" t="str">
        <f>A11</f>
        <v>Stupno</v>
      </c>
      <c r="G38" s="468" t="str">
        <f>F4</f>
        <v>Hlinsko</v>
      </c>
      <c r="H38" s="468" t="s">
        <v>289</v>
      </c>
      <c r="I38" s="468" t="str">
        <f>F11</f>
        <v>Tymákov</v>
      </c>
      <c r="L38" s="468" t="str">
        <f>K4</f>
        <v>Přeštice</v>
      </c>
      <c r="M38" s="468" t="s">
        <v>289</v>
      </c>
      <c r="N38" s="468" t="str">
        <f>K11</f>
        <v>Litohlavy</v>
      </c>
      <c r="Q38" s="468" t="str">
        <f>P4</f>
        <v>Vítkovice</v>
      </c>
      <c r="R38" s="468" t="s">
        <v>289</v>
      </c>
      <c r="S38" s="468" t="str">
        <f>P11</f>
        <v>N.Město n/Met.</v>
      </c>
    </row>
    <row r="39" spans="2:19" ht="12.75">
      <c r="B39" s="468" t="str">
        <f>A5</f>
        <v>Stará Ves</v>
      </c>
      <c r="C39" s="468" t="s">
        <v>289</v>
      </c>
      <c r="D39" s="468" t="str">
        <f>A10</f>
        <v>Plzeň-Újezd</v>
      </c>
      <c r="G39" s="468" t="str">
        <f>F5</f>
        <v>Vracov</v>
      </c>
      <c r="H39" s="468" t="s">
        <v>289</v>
      </c>
      <c r="I39" s="468" t="str">
        <f>F10</f>
        <v>Přeštice</v>
      </c>
      <c r="L39" s="468" t="str">
        <f>K5</f>
        <v>Tymákov</v>
      </c>
      <c r="M39" s="468" t="s">
        <v>289</v>
      </c>
      <c r="N39" s="468" t="str">
        <f>K10</f>
        <v>Plzeň-Újezd</v>
      </c>
      <c r="Q39" s="468" t="str">
        <f>P5</f>
        <v>Albrechtičky</v>
      </c>
      <c r="R39" s="468" t="s">
        <v>289</v>
      </c>
      <c r="S39" s="468" t="str">
        <f>P10</f>
        <v>Dobruška</v>
      </c>
    </row>
    <row r="40" spans="2:19" ht="12.75">
      <c r="B40" s="472" t="str">
        <f>A13</f>
        <v>Příchovice</v>
      </c>
      <c r="C40" s="468" t="s">
        <v>289</v>
      </c>
      <c r="D40" s="468" t="str">
        <f>A6</f>
        <v>Studénka</v>
      </c>
      <c r="G40" s="472" t="str">
        <f>F13</f>
        <v>Spoje Praha</v>
      </c>
      <c r="H40" s="468" t="s">
        <v>289</v>
      </c>
      <c r="I40" s="468" t="str">
        <f>F6</f>
        <v>Studénka</v>
      </c>
      <c r="L40" s="472" t="str">
        <f>K13</f>
        <v>Spoje Praha </v>
      </c>
      <c r="M40" s="468" t="s">
        <v>289</v>
      </c>
      <c r="N40" s="468" t="str">
        <f>K6</f>
        <v>Nezvěstice</v>
      </c>
      <c r="Q40" s="472" t="str">
        <f>P13</f>
        <v>Jihlava</v>
      </c>
      <c r="R40" s="468" t="s">
        <v>289</v>
      </c>
      <c r="S40" s="468" t="str">
        <f>P6</f>
        <v>Veselí</v>
      </c>
    </row>
    <row r="41" spans="2:19" ht="12.75">
      <c r="B41" s="468" t="str">
        <f>A12</f>
        <v>Nýřany</v>
      </c>
      <c r="C41" s="468" t="s">
        <v>289</v>
      </c>
      <c r="D41" s="468" t="str">
        <f>A7</f>
        <v>Žeravice</v>
      </c>
      <c r="G41" s="468" t="str">
        <f>F12</f>
        <v>Modřany</v>
      </c>
      <c r="H41" s="468" t="s">
        <v>289</v>
      </c>
      <c r="I41" s="468" t="str">
        <f>F7</f>
        <v>Rokytnice</v>
      </c>
      <c r="L41" s="468" t="str">
        <f>K12</f>
        <v>Řevnice</v>
      </c>
      <c r="M41" s="468" t="s">
        <v>289</v>
      </c>
      <c r="N41" s="468" t="str">
        <f>K7</f>
        <v>Ejpovice</v>
      </c>
      <c r="Q41" s="468" t="str">
        <f>P12</f>
        <v>Draken Brno</v>
      </c>
      <c r="R41" s="468" t="s">
        <v>289</v>
      </c>
      <c r="S41" s="468" t="str">
        <f>P7</f>
        <v>Rokytnice</v>
      </c>
    </row>
    <row r="42" spans="3:18" ht="12.75">
      <c r="C42" s="468" t="s">
        <v>290</v>
      </c>
      <c r="H42" s="468" t="s">
        <v>290</v>
      </c>
      <c r="M42" s="468" t="s">
        <v>290</v>
      </c>
      <c r="R42" s="468" t="s">
        <v>290</v>
      </c>
    </row>
    <row r="43" spans="1:19" ht="12.75">
      <c r="A43" s="470">
        <v>39340</v>
      </c>
      <c r="B43" s="468" t="str">
        <f>A7</f>
        <v>Žeravice</v>
      </c>
      <c r="C43" s="468" t="s">
        <v>289</v>
      </c>
      <c r="D43" s="468" t="str">
        <f>A2</f>
        <v>1. NH Brno</v>
      </c>
      <c r="F43" s="470">
        <v>39340</v>
      </c>
      <c r="G43" s="468" t="str">
        <f>F7</f>
        <v>Rokytnice</v>
      </c>
      <c r="H43" s="468" t="s">
        <v>289</v>
      </c>
      <c r="I43" s="468" t="str">
        <f>F2</f>
        <v>Dobruška</v>
      </c>
      <c r="K43" s="470">
        <v>39340</v>
      </c>
      <c r="L43" s="468" t="str">
        <f>K7</f>
        <v>Ejpovice</v>
      </c>
      <c r="M43" s="468" t="s">
        <v>289</v>
      </c>
      <c r="N43" s="468" t="str">
        <f>K2</f>
        <v>Osek u Rok.</v>
      </c>
      <c r="P43" s="470">
        <v>39340</v>
      </c>
      <c r="Q43" s="468" t="str">
        <f>P7</f>
        <v>Rokytnice</v>
      </c>
      <c r="R43" s="468" t="s">
        <v>289</v>
      </c>
      <c r="S43" s="468" t="str">
        <f>P2</f>
        <v>Pustějov</v>
      </c>
    </row>
    <row r="44" spans="1:19" ht="12.75">
      <c r="A44" s="608" t="s">
        <v>23</v>
      </c>
      <c r="B44" s="468" t="str">
        <f>A4</f>
        <v>Svinov</v>
      </c>
      <c r="C44" s="468" t="s">
        <v>289</v>
      </c>
      <c r="D44" s="468" t="str">
        <f>A3</f>
        <v>Krčín</v>
      </c>
      <c r="F44" s="608" t="s">
        <v>23</v>
      </c>
      <c r="G44" s="468" t="str">
        <f>F4</f>
        <v>Hlinsko</v>
      </c>
      <c r="H44" s="468" t="s">
        <v>289</v>
      </c>
      <c r="I44" s="468" t="str">
        <f>F3</f>
        <v>Krčín</v>
      </c>
      <c r="K44" s="608" t="s">
        <v>23</v>
      </c>
      <c r="L44" s="468" t="str">
        <f>K4</f>
        <v>Přeštice</v>
      </c>
      <c r="M44" s="468" t="s">
        <v>289</v>
      </c>
      <c r="N44" s="468" t="str">
        <f>K3</f>
        <v>Všenice</v>
      </c>
      <c r="P44" s="608" t="s">
        <v>23</v>
      </c>
      <c r="Q44" s="468" t="str">
        <f>P4</f>
        <v>Vítkovice</v>
      </c>
      <c r="R44" s="468" t="s">
        <v>289</v>
      </c>
      <c r="S44" s="468" t="str">
        <f>P3</f>
        <v>Osek n/B.</v>
      </c>
    </row>
    <row r="45" spans="2:19" ht="12.75">
      <c r="B45" s="468" t="str">
        <f>A6</f>
        <v>Studénka</v>
      </c>
      <c r="C45" s="468" t="s">
        <v>289</v>
      </c>
      <c r="D45" s="468" t="str">
        <f>A5</f>
        <v>Stará Ves</v>
      </c>
      <c r="G45" s="468" t="str">
        <f>F6</f>
        <v>Studénka</v>
      </c>
      <c r="H45" s="468" t="s">
        <v>289</v>
      </c>
      <c r="I45" s="468" t="str">
        <f>F5</f>
        <v>Vracov</v>
      </c>
      <c r="L45" s="468" t="str">
        <f>K6</f>
        <v>Nezvěstice</v>
      </c>
      <c r="M45" s="468" t="s">
        <v>289</v>
      </c>
      <c r="N45" s="468" t="str">
        <f>K5</f>
        <v>Tymákov</v>
      </c>
      <c r="Q45" s="468" t="str">
        <f>P6</f>
        <v>Veselí</v>
      </c>
      <c r="R45" s="468" t="s">
        <v>289</v>
      </c>
      <c r="S45" s="468" t="str">
        <f>P5</f>
        <v>Albrechtičky</v>
      </c>
    </row>
    <row r="46" spans="2:19" ht="12.75">
      <c r="B46" s="468" t="str">
        <f>A8</f>
        <v>Čakovice</v>
      </c>
      <c r="C46" s="468" t="s">
        <v>289</v>
      </c>
      <c r="D46" s="468" t="str">
        <f>A13</f>
        <v>Příchovice</v>
      </c>
      <c r="G46" s="468" t="str">
        <f>F8</f>
        <v>Žatec</v>
      </c>
      <c r="H46" s="468" t="s">
        <v>289</v>
      </c>
      <c r="I46" s="468" t="str">
        <f>F13</f>
        <v>Spoje Praha</v>
      </c>
      <c r="L46" s="468" t="str">
        <f>K8</f>
        <v>Žatec</v>
      </c>
      <c r="M46" s="468" t="s">
        <v>289</v>
      </c>
      <c r="N46" s="468" t="str">
        <f>K13</f>
        <v>Spoje Praha </v>
      </c>
      <c r="Q46" s="468" t="str">
        <f>P8</f>
        <v>Opatovice</v>
      </c>
      <c r="R46" s="468" t="s">
        <v>289</v>
      </c>
      <c r="S46" s="468" t="str">
        <f>P13</f>
        <v>Jihlava</v>
      </c>
    </row>
    <row r="47" spans="2:19" ht="12.75">
      <c r="B47" s="468" t="str">
        <f>A9</f>
        <v>Stará Huť</v>
      </c>
      <c r="C47" s="468" t="s">
        <v>289</v>
      </c>
      <c r="D47" s="468" t="str">
        <f>A10</f>
        <v>Plzeň-Újezd</v>
      </c>
      <c r="G47" s="468" t="str">
        <f>F9</f>
        <v>Chomutov</v>
      </c>
      <c r="H47" s="468" t="s">
        <v>289</v>
      </c>
      <c r="I47" s="468" t="str">
        <f>F10</f>
        <v>Přeštice</v>
      </c>
      <c r="L47" s="468" t="str">
        <f>K9</f>
        <v>Most</v>
      </c>
      <c r="M47" s="468" t="s">
        <v>289</v>
      </c>
      <c r="N47" s="468" t="str">
        <f>K10</f>
        <v>Plzeň-Újezd</v>
      </c>
      <c r="Q47" s="468" t="str">
        <f>P9</f>
        <v>Podhorní Újezd</v>
      </c>
      <c r="R47" s="468" t="s">
        <v>289</v>
      </c>
      <c r="S47" s="468" t="str">
        <f>P10</f>
        <v>Dobruška</v>
      </c>
    </row>
    <row r="48" spans="2:19" ht="12.75">
      <c r="B48" s="468" t="str">
        <f>A11</f>
        <v>Stupno</v>
      </c>
      <c r="C48" s="468" t="s">
        <v>289</v>
      </c>
      <c r="D48" s="468" t="str">
        <f>A12</f>
        <v>Nýřany</v>
      </c>
      <c r="G48" s="468" t="str">
        <f>F11</f>
        <v>Tymákov</v>
      </c>
      <c r="H48" s="468" t="s">
        <v>289</v>
      </c>
      <c r="I48" s="468" t="str">
        <f>F12</f>
        <v>Modřany</v>
      </c>
      <c r="L48" s="468" t="str">
        <f>K11</f>
        <v>Litohlavy</v>
      </c>
      <c r="M48" s="468" t="s">
        <v>289</v>
      </c>
      <c r="N48" s="468" t="str">
        <f>K12</f>
        <v>Řevnice</v>
      </c>
      <c r="Q48" s="468" t="str">
        <f>P11</f>
        <v>N.Město n/Met.</v>
      </c>
      <c r="R48" s="468" t="s">
        <v>289</v>
      </c>
      <c r="S48" s="468" t="str">
        <f>P12</f>
        <v>Draken Brno</v>
      </c>
    </row>
    <row r="49" spans="3:18" ht="12.75">
      <c r="C49" s="468" t="s">
        <v>290</v>
      </c>
      <c r="H49" s="468" t="s">
        <v>290</v>
      </c>
      <c r="M49" s="468" t="s">
        <v>290</v>
      </c>
      <c r="R49" s="468" t="s">
        <v>290</v>
      </c>
    </row>
    <row r="50" spans="1:19" ht="12.75">
      <c r="A50" s="470">
        <v>39348</v>
      </c>
      <c r="B50" s="468" t="str">
        <f>A2</f>
        <v>1. NH Brno</v>
      </c>
      <c r="C50" s="468" t="s">
        <v>289</v>
      </c>
      <c r="D50" s="468" t="str">
        <f>A6</f>
        <v>Studénka</v>
      </c>
      <c r="F50" s="470">
        <v>39348</v>
      </c>
      <c r="G50" s="468" t="str">
        <f>F2</f>
        <v>Dobruška</v>
      </c>
      <c r="H50" s="468" t="s">
        <v>289</v>
      </c>
      <c r="I50" s="468" t="str">
        <f>F6</f>
        <v>Studénka</v>
      </c>
      <c r="K50" s="470">
        <v>39348</v>
      </c>
      <c r="L50" s="468" t="str">
        <f>K2</f>
        <v>Osek u Rok.</v>
      </c>
      <c r="M50" s="468" t="s">
        <v>289</v>
      </c>
      <c r="N50" s="468" t="str">
        <f>K6</f>
        <v>Nezvěstice</v>
      </c>
      <c r="P50" s="470">
        <v>39348</v>
      </c>
      <c r="Q50" s="468" t="str">
        <f>P2</f>
        <v>Pustějov</v>
      </c>
      <c r="R50" s="468" t="s">
        <v>289</v>
      </c>
      <c r="S50" s="468" t="str">
        <f>P6</f>
        <v>Veselí</v>
      </c>
    </row>
    <row r="51" spans="1:19" ht="12.75">
      <c r="A51" s="608" t="s">
        <v>22</v>
      </c>
      <c r="B51" s="468" t="str">
        <f>A3</f>
        <v>Krčín</v>
      </c>
      <c r="C51" s="468" t="s">
        <v>289</v>
      </c>
      <c r="D51" s="468" t="str">
        <f>A7</f>
        <v>Žeravice</v>
      </c>
      <c r="F51" s="608" t="s">
        <v>22</v>
      </c>
      <c r="G51" s="468" t="str">
        <f>F3</f>
        <v>Krčín</v>
      </c>
      <c r="H51" s="468" t="s">
        <v>289</v>
      </c>
      <c r="I51" s="468" t="str">
        <f>F7</f>
        <v>Rokytnice</v>
      </c>
      <c r="K51" s="608" t="s">
        <v>22</v>
      </c>
      <c r="L51" s="468" t="str">
        <f>K3</f>
        <v>Všenice</v>
      </c>
      <c r="M51" s="468" t="s">
        <v>289</v>
      </c>
      <c r="N51" s="468" t="str">
        <f>K7</f>
        <v>Ejpovice</v>
      </c>
      <c r="P51" s="608" t="s">
        <v>22</v>
      </c>
      <c r="Q51" s="468" t="str">
        <f>P3</f>
        <v>Osek n/B.</v>
      </c>
      <c r="R51" s="468" t="s">
        <v>289</v>
      </c>
      <c r="S51" s="468" t="str">
        <f>P7</f>
        <v>Rokytnice</v>
      </c>
    </row>
    <row r="52" spans="2:19" ht="12.75">
      <c r="B52" s="468" t="str">
        <f>A5</f>
        <v>Stará Ves</v>
      </c>
      <c r="C52" s="468" t="s">
        <v>289</v>
      </c>
      <c r="D52" s="468" t="str">
        <f>A4</f>
        <v>Svinov</v>
      </c>
      <c r="G52" s="468" t="str">
        <f>F5</f>
        <v>Vracov</v>
      </c>
      <c r="H52" s="468" t="s">
        <v>289</v>
      </c>
      <c r="I52" s="468" t="str">
        <f>F4</f>
        <v>Hlinsko</v>
      </c>
      <c r="L52" s="468" t="str">
        <f>K5</f>
        <v>Tymákov</v>
      </c>
      <c r="M52" s="468" t="s">
        <v>289</v>
      </c>
      <c r="N52" s="468" t="str">
        <f>K4</f>
        <v>Přeštice</v>
      </c>
      <c r="Q52" s="468" t="str">
        <f>P5</f>
        <v>Albrechtičky</v>
      </c>
      <c r="R52" s="468" t="s">
        <v>289</v>
      </c>
      <c r="S52" s="468" t="str">
        <f>P4</f>
        <v>Vítkovice</v>
      </c>
    </row>
    <row r="53" spans="2:19" ht="12.75">
      <c r="B53" s="468" t="str">
        <f>A12</f>
        <v>Nýřany</v>
      </c>
      <c r="C53" s="468" t="s">
        <v>289</v>
      </c>
      <c r="D53" s="468" t="str">
        <f>A8</f>
        <v>Čakovice</v>
      </c>
      <c r="G53" s="468" t="str">
        <f>F12</f>
        <v>Modřany</v>
      </c>
      <c r="H53" s="468" t="s">
        <v>289</v>
      </c>
      <c r="I53" s="468" t="str">
        <f>F8</f>
        <v>Žatec</v>
      </c>
      <c r="L53" s="468" t="str">
        <f>K12</f>
        <v>Řevnice</v>
      </c>
      <c r="M53" s="468" t="s">
        <v>289</v>
      </c>
      <c r="N53" s="468" t="str">
        <f>K8</f>
        <v>Žatec</v>
      </c>
      <c r="Q53" s="468" t="str">
        <f>P12</f>
        <v>Draken Brno</v>
      </c>
      <c r="R53" s="468" t="s">
        <v>289</v>
      </c>
      <c r="S53" s="468" t="str">
        <f>P8</f>
        <v>Opatovice</v>
      </c>
    </row>
    <row r="54" spans="2:19" ht="12.75">
      <c r="B54" s="468" t="str">
        <f>A9</f>
        <v>Stará Huť</v>
      </c>
      <c r="C54" s="468" t="s">
        <v>289</v>
      </c>
      <c r="D54" s="468" t="str">
        <f>A13</f>
        <v>Příchovice</v>
      </c>
      <c r="G54" s="468" t="str">
        <f>F9</f>
        <v>Chomutov</v>
      </c>
      <c r="H54" s="468" t="s">
        <v>289</v>
      </c>
      <c r="I54" s="468" t="str">
        <f>F13</f>
        <v>Spoje Praha</v>
      </c>
      <c r="L54" s="468" t="str">
        <f>K9</f>
        <v>Most</v>
      </c>
      <c r="M54" s="468" t="s">
        <v>289</v>
      </c>
      <c r="N54" s="468" t="str">
        <f>K13</f>
        <v>Spoje Praha </v>
      </c>
      <c r="Q54" s="468" t="str">
        <f>P9</f>
        <v>Podhorní Újezd</v>
      </c>
      <c r="R54" s="468" t="s">
        <v>289</v>
      </c>
      <c r="S54" s="468" t="str">
        <f>P13</f>
        <v>Jihlava</v>
      </c>
    </row>
    <row r="55" spans="2:19" ht="12.75">
      <c r="B55" s="468" t="str">
        <f>A10</f>
        <v>Plzeň-Újezd</v>
      </c>
      <c r="C55" s="468" t="s">
        <v>289</v>
      </c>
      <c r="D55" s="468" t="str">
        <f>A11</f>
        <v>Stupno</v>
      </c>
      <c r="G55" s="468" t="str">
        <f>F10</f>
        <v>Přeštice</v>
      </c>
      <c r="H55" s="468" t="s">
        <v>289</v>
      </c>
      <c r="I55" s="468" t="str">
        <f>F11</f>
        <v>Tymákov</v>
      </c>
      <c r="L55" s="468" t="str">
        <f>K10</f>
        <v>Plzeň-Újezd</v>
      </c>
      <c r="M55" s="468" t="s">
        <v>289</v>
      </c>
      <c r="N55" s="468" t="str">
        <f>K11</f>
        <v>Litohlavy</v>
      </c>
      <c r="Q55" s="468" t="str">
        <f>P10</f>
        <v>Dobruška</v>
      </c>
      <c r="R55" s="468" t="s">
        <v>289</v>
      </c>
      <c r="S55" s="468" t="str">
        <f>P11</f>
        <v>N.Město n/Met.</v>
      </c>
    </row>
    <row r="56" spans="3:8" ht="12.75">
      <c r="C56" s="468" t="s">
        <v>290</v>
      </c>
      <c r="H56" s="468" t="s">
        <v>290</v>
      </c>
    </row>
    <row r="57" spans="1:19" ht="12.75">
      <c r="A57" s="470">
        <v>39354</v>
      </c>
      <c r="B57" s="468" t="str">
        <f>A10</f>
        <v>Plzeň-Újezd</v>
      </c>
      <c r="C57" s="468" t="s">
        <v>289</v>
      </c>
      <c r="D57" s="468" t="str">
        <f>A2</f>
        <v>1. NH Brno</v>
      </c>
      <c r="F57" s="470">
        <v>39354</v>
      </c>
      <c r="G57" s="468" t="str">
        <f>F10</f>
        <v>Přeštice</v>
      </c>
      <c r="H57" s="468" t="s">
        <v>289</v>
      </c>
      <c r="I57" s="468" t="str">
        <f>F2</f>
        <v>Dobruška</v>
      </c>
      <c r="K57" s="470">
        <v>39354</v>
      </c>
      <c r="L57" s="468" t="str">
        <f>K10</f>
        <v>Plzeň-Újezd</v>
      </c>
      <c r="M57" s="468" t="s">
        <v>289</v>
      </c>
      <c r="N57" s="468" t="str">
        <f>K2</f>
        <v>Osek u Rok.</v>
      </c>
      <c r="P57" s="470">
        <v>39354</v>
      </c>
      <c r="Q57" s="468" t="str">
        <f>P10</f>
        <v>Dobruška</v>
      </c>
      <c r="R57" s="468" t="s">
        <v>289</v>
      </c>
      <c r="S57" s="468" t="str">
        <f>P2</f>
        <v>Pustějov</v>
      </c>
    </row>
    <row r="58" spans="1:19" ht="12.75">
      <c r="A58" s="608" t="s">
        <v>23</v>
      </c>
      <c r="B58" s="468" t="str">
        <f>A11</f>
        <v>Stupno</v>
      </c>
      <c r="C58" s="468" t="s">
        <v>289</v>
      </c>
      <c r="D58" s="468" t="str">
        <f>A3</f>
        <v>Krčín</v>
      </c>
      <c r="F58" s="608" t="s">
        <v>23</v>
      </c>
      <c r="G58" s="468" t="str">
        <f>F11</f>
        <v>Tymákov</v>
      </c>
      <c r="H58" s="468" t="s">
        <v>289</v>
      </c>
      <c r="I58" s="468" t="str">
        <f>F3</f>
        <v>Krčín</v>
      </c>
      <c r="K58" s="608" t="s">
        <v>23</v>
      </c>
      <c r="L58" s="468" t="str">
        <f>K11</f>
        <v>Litohlavy</v>
      </c>
      <c r="M58" s="468" t="s">
        <v>289</v>
      </c>
      <c r="N58" s="468" t="str">
        <f>K3</f>
        <v>Všenice</v>
      </c>
      <c r="P58" s="608" t="s">
        <v>23</v>
      </c>
      <c r="Q58" s="468" t="str">
        <f>P11</f>
        <v>N.Město n/Met.</v>
      </c>
      <c r="R58" s="468" t="s">
        <v>289</v>
      </c>
      <c r="S58" s="468" t="str">
        <f>P3</f>
        <v>Osek n/B.</v>
      </c>
    </row>
    <row r="59" spans="2:19" ht="12.75">
      <c r="B59" s="468" t="str">
        <f>A12</f>
        <v>Nýřany</v>
      </c>
      <c r="C59" s="468" t="s">
        <v>289</v>
      </c>
      <c r="D59" s="468" t="str">
        <f>A4</f>
        <v>Svinov</v>
      </c>
      <c r="G59" s="468" t="str">
        <f>F12</f>
        <v>Modřany</v>
      </c>
      <c r="H59" s="468" t="s">
        <v>289</v>
      </c>
      <c r="I59" s="468" t="str">
        <f>F4</f>
        <v>Hlinsko</v>
      </c>
      <c r="L59" s="468" t="str">
        <f>K12</f>
        <v>Řevnice</v>
      </c>
      <c r="M59" s="468" t="s">
        <v>289</v>
      </c>
      <c r="N59" s="468" t="str">
        <f>K4</f>
        <v>Přeštice</v>
      </c>
      <c r="Q59" s="468" t="str">
        <f>P12</f>
        <v>Draken Brno</v>
      </c>
      <c r="R59" s="468" t="s">
        <v>289</v>
      </c>
      <c r="S59" s="468" t="str">
        <f>P4</f>
        <v>Vítkovice</v>
      </c>
    </row>
    <row r="60" spans="2:19" ht="12.75">
      <c r="B60" s="468" t="str">
        <f>A13</f>
        <v>Příchovice</v>
      </c>
      <c r="C60" s="468" t="s">
        <v>289</v>
      </c>
      <c r="D60" s="468" t="str">
        <f>A5</f>
        <v>Stará Ves</v>
      </c>
      <c r="G60" s="468" t="str">
        <f>F13</f>
        <v>Spoje Praha</v>
      </c>
      <c r="H60" s="468" t="s">
        <v>289</v>
      </c>
      <c r="I60" s="468" t="str">
        <f>F5</f>
        <v>Vracov</v>
      </c>
      <c r="L60" s="468" t="str">
        <f>K13</f>
        <v>Spoje Praha </v>
      </c>
      <c r="M60" s="468" t="s">
        <v>289</v>
      </c>
      <c r="N60" s="468" t="str">
        <f>K5</f>
        <v>Tymákov</v>
      </c>
      <c r="Q60" s="468" t="str">
        <f>P13</f>
        <v>Jihlava</v>
      </c>
      <c r="R60" s="468" t="s">
        <v>289</v>
      </c>
      <c r="S60" s="468" t="str">
        <f>P5</f>
        <v>Albrechtičky</v>
      </c>
    </row>
    <row r="61" spans="2:19" ht="12.75">
      <c r="B61" s="468" t="str">
        <f>A6</f>
        <v>Studénka</v>
      </c>
      <c r="C61" s="468" t="s">
        <v>289</v>
      </c>
      <c r="D61" s="468" t="str">
        <f>A8</f>
        <v>Čakovice</v>
      </c>
      <c r="G61" s="468" t="str">
        <f>F6</f>
        <v>Studénka</v>
      </c>
      <c r="H61" s="468" t="s">
        <v>289</v>
      </c>
      <c r="I61" s="468" t="str">
        <f>F8</f>
        <v>Žatec</v>
      </c>
      <c r="L61" s="468" t="str">
        <f>K6</f>
        <v>Nezvěstice</v>
      </c>
      <c r="M61" s="468" t="s">
        <v>289</v>
      </c>
      <c r="N61" s="468" t="str">
        <f>K8</f>
        <v>Žatec</v>
      </c>
      <c r="Q61" s="468" t="str">
        <f>P6</f>
        <v>Veselí</v>
      </c>
      <c r="R61" s="468" t="s">
        <v>289</v>
      </c>
      <c r="S61" s="468" t="str">
        <f>P8</f>
        <v>Opatovice</v>
      </c>
    </row>
    <row r="62" spans="2:19" ht="12.75">
      <c r="B62" s="468" t="str">
        <f>A7</f>
        <v>Žeravice</v>
      </c>
      <c r="C62" s="468" t="s">
        <v>289</v>
      </c>
      <c r="D62" s="468" t="str">
        <f>A9</f>
        <v>Stará Huť</v>
      </c>
      <c r="G62" s="468" t="str">
        <f>F7</f>
        <v>Rokytnice</v>
      </c>
      <c r="H62" s="468" t="s">
        <v>289</v>
      </c>
      <c r="I62" s="468" t="str">
        <f>F9</f>
        <v>Chomutov</v>
      </c>
      <c r="L62" s="468" t="str">
        <f>K7</f>
        <v>Ejpovice</v>
      </c>
      <c r="M62" s="468" t="s">
        <v>289</v>
      </c>
      <c r="N62" s="468" t="str">
        <f>K9</f>
        <v>Most</v>
      </c>
      <c r="Q62" s="468" t="str">
        <f>P7</f>
        <v>Rokytnice</v>
      </c>
      <c r="R62" s="468" t="s">
        <v>289</v>
      </c>
      <c r="S62" s="468" t="str">
        <f>P9</f>
        <v>Podhorní Újezd</v>
      </c>
    </row>
    <row r="63" spans="1:19" ht="12.75">
      <c r="A63" s="470">
        <v>39355</v>
      </c>
      <c r="B63" s="468" t="str">
        <f>A10</f>
        <v>Plzeň-Újezd</v>
      </c>
      <c r="C63" s="468" t="s">
        <v>289</v>
      </c>
      <c r="D63" s="468" t="str">
        <f>A3</f>
        <v>Krčín</v>
      </c>
      <c r="F63" s="470">
        <v>39355</v>
      </c>
      <c r="G63" s="468" t="str">
        <f>F10</f>
        <v>Přeštice</v>
      </c>
      <c r="H63" s="468" t="s">
        <v>289</v>
      </c>
      <c r="I63" s="468" t="str">
        <f>F3</f>
        <v>Krčín</v>
      </c>
      <c r="K63" s="470">
        <v>39355</v>
      </c>
      <c r="L63" s="468" t="str">
        <f>K10</f>
        <v>Plzeň-Újezd</v>
      </c>
      <c r="M63" s="468" t="s">
        <v>289</v>
      </c>
      <c r="N63" s="468" t="str">
        <f>K3</f>
        <v>Všenice</v>
      </c>
      <c r="P63" s="470">
        <v>39355</v>
      </c>
      <c r="Q63" s="468" t="str">
        <f>P10</f>
        <v>Dobruška</v>
      </c>
      <c r="R63" s="468" t="s">
        <v>289</v>
      </c>
      <c r="S63" s="468" t="str">
        <f>P3</f>
        <v>Osek n/B.</v>
      </c>
    </row>
    <row r="64" spans="1:19" ht="12.75">
      <c r="A64" s="608" t="s">
        <v>22</v>
      </c>
      <c r="B64" s="468" t="str">
        <f>A11</f>
        <v>Stupno</v>
      </c>
      <c r="C64" s="468" t="s">
        <v>289</v>
      </c>
      <c r="D64" s="468" t="str">
        <f>A2</f>
        <v>1. NH Brno</v>
      </c>
      <c r="F64" s="608" t="s">
        <v>22</v>
      </c>
      <c r="G64" s="468" t="str">
        <f>F11</f>
        <v>Tymákov</v>
      </c>
      <c r="H64" s="468" t="s">
        <v>289</v>
      </c>
      <c r="I64" s="468" t="str">
        <f>F2</f>
        <v>Dobruška</v>
      </c>
      <c r="K64" s="608" t="s">
        <v>22</v>
      </c>
      <c r="L64" s="468" t="str">
        <f>K11</f>
        <v>Litohlavy</v>
      </c>
      <c r="M64" s="468" t="s">
        <v>289</v>
      </c>
      <c r="N64" s="468" t="str">
        <f>K2</f>
        <v>Osek u Rok.</v>
      </c>
      <c r="P64" s="608" t="s">
        <v>22</v>
      </c>
      <c r="Q64" s="468" t="str">
        <f>P11</f>
        <v>N.Město n/Met.</v>
      </c>
      <c r="R64" s="468" t="s">
        <v>289</v>
      </c>
      <c r="S64" s="468" t="str">
        <f>P2</f>
        <v>Pustějov</v>
      </c>
    </row>
    <row r="65" spans="2:19" ht="12.75">
      <c r="B65" s="468" t="str">
        <f>A12</f>
        <v>Nýřany</v>
      </c>
      <c r="C65" s="468" t="s">
        <v>289</v>
      </c>
      <c r="D65" s="468" t="str">
        <f>A5</f>
        <v>Stará Ves</v>
      </c>
      <c r="G65" s="468" t="str">
        <f>F12</f>
        <v>Modřany</v>
      </c>
      <c r="H65" s="468" t="s">
        <v>289</v>
      </c>
      <c r="I65" s="468" t="str">
        <f>F5</f>
        <v>Vracov</v>
      </c>
      <c r="L65" s="468" t="str">
        <f>K12</f>
        <v>Řevnice</v>
      </c>
      <c r="M65" s="468" t="s">
        <v>289</v>
      </c>
      <c r="N65" s="468" t="str">
        <f>K5</f>
        <v>Tymákov</v>
      </c>
      <c r="Q65" s="468" t="str">
        <f>P12</f>
        <v>Draken Brno</v>
      </c>
      <c r="R65" s="468" t="s">
        <v>289</v>
      </c>
      <c r="S65" s="468" t="str">
        <f>P5</f>
        <v>Albrechtičky</v>
      </c>
    </row>
    <row r="66" spans="2:19" ht="12.75">
      <c r="B66" s="468" t="str">
        <f>A13</f>
        <v>Příchovice</v>
      </c>
      <c r="C66" s="468" t="s">
        <v>289</v>
      </c>
      <c r="D66" s="468" t="str">
        <f>A4</f>
        <v>Svinov</v>
      </c>
      <c r="G66" s="468" t="str">
        <f>F13</f>
        <v>Spoje Praha</v>
      </c>
      <c r="H66" s="468" t="s">
        <v>289</v>
      </c>
      <c r="I66" s="468" t="str">
        <f>F4</f>
        <v>Hlinsko</v>
      </c>
      <c r="L66" s="468" t="str">
        <f>K13</f>
        <v>Spoje Praha </v>
      </c>
      <c r="M66" s="468" t="s">
        <v>289</v>
      </c>
      <c r="N66" s="468" t="str">
        <f>K4</f>
        <v>Přeštice</v>
      </c>
      <c r="Q66" s="468" t="str">
        <f>P13</f>
        <v>Jihlava</v>
      </c>
      <c r="R66" s="468" t="s">
        <v>289</v>
      </c>
      <c r="S66" s="468" t="str">
        <f>P4</f>
        <v>Vítkovice</v>
      </c>
    </row>
    <row r="67" spans="2:19" ht="12.75">
      <c r="B67" s="468" t="str">
        <f>A6</f>
        <v>Studénka</v>
      </c>
      <c r="C67" s="468" t="s">
        <v>289</v>
      </c>
      <c r="D67" s="468" t="str">
        <f>A9</f>
        <v>Stará Huť</v>
      </c>
      <c r="G67" s="468" t="str">
        <f>F6</f>
        <v>Studénka</v>
      </c>
      <c r="H67" s="468" t="s">
        <v>289</v>
      </c>
      <c r="I67" s="468" t="str">
        <f>F9</f>
        <v>Chomutov</v>
      </c>
      <c r="L67" s="468" t="str">
        <f>K6</f>
        <v>Nezvěstice</v>
      </c>
      <c r="M67" s="468" t="s">
        <v>289</v>
      </c>
      <c r="N67" s="468" t="str">
        <f>K9</f>
        <v>Most</v>
      </c>
      <c r="Q67" s="468" t="str">
        <f>P6</f>
        <v>Veselí</v>
      </c>
      <c r="R67" s="468" t="s">
        <v>289</v>
      </c>
      <c r="S67" s="468" t="str">
        <f>P9</f>
        <v>Podhorní Újezd</v>
      </c>
    </row>
    <row r="68" spans="2:19" ht="12.75">
      <c r="B68" s="468" t="str">
        <f>A7</f>
        <v>Žeravice</v>
      </c>
      <c r="C68" s="468" t="s">
        <v>289</v>
      </c>
      <c r="D68" s="468" t="str">
        <f>A8</f>
        <v>Čakovice</v>
      </c>
      <c r="G68" s="468" t="str">
        <f>F7</f>
        <v>Rokytnice</v>
      </c>
      <c r="H68" s="468" t="s">
        <v>289</v>
      </c>
      <c r="I68" s="468" t="str">
        <f>F8</f>
        <v>Žatec</v>
      </c>
      <c r="L68" s="468" t="str">
        <f>K7</f>
        <v>Ejpovice</v>
      </c>
      <c r="M68" s="468" t="s">
        <v>289</v>
      </c>
      <c r="N68" s="468" t="str">
        <f>K8</f>
        <v>Žatec</v>
      </c>
      <c r="Q68" s="468" t="str">
        <f>P7</f>
        <v>Rokytnice</v>
      </c>
      <c r="R68" s="468" t="s">
        <v>289</v>
      </c>
      <c r="S68" s="468" t="str">
        <f>P8</f>
        <v>Opatovice</v>
      </c>
    </row>
    <row r="70" spans="1:19" ht="12.75">
      <c r="A70" s="470">
        <v>39369</v>
      </c>
      <c r="B70" s="468" t="str">
        <f>A4</f>
        <v>Svinov</v>
      </c>
      <c r="C70" s="468" t="s">
        <v>289</v>
      </c>
      <c r="D70" s="468" t="str">
        <f>A2</f>
        <v>1. NH Brno</v>
      </c>
      <c r="F70" s="470">
        <v>39369</v>
      </c>
      <c r="G70" s="468" t="str">
        <f>F4</f>
        <v>Hlinsko</v>
      </c>
      <c r="H70" s="468" t="s">
        <v>289</v>
      </c>
      <c r="I70" s="468" t="str">
        <f>F2</f>
        <v>Dobruška</v>
      </c>
      <c r="K70" s="470">
        <v>39369</v>
      </c>
      <c r="L70" s="468" t="str">
        <f>K4</f>
        <v>Přeštice</v>
      </c>
      <c r="M70" s="468" t="s">
        <v>289</v>
      </c>
      <c r="N70" s="468" t="str">
        <f>K2</f>
        <v>Osek u Rok.</v>
      </c>
      <c r="P70" s="470">
        <v>39369</v>
      </c>
      <c r="Q70" s="468" t="str">
        <f>P4</f>
        <v>Vítkovice</v>
      </c>
      <c r="R70" s="468" t="s">
        <v>289</v>
      </c>
      <c r="S70" s="468" t="str">
        <f>P2</f>
        <v>Pustějov</v>
      </c>
    </row>
    <row r="71" spans="1:19" ht="12.75">
      <c r="A71" s="608" t="s">
        <v>22</v>
      </c>
      <c r="B71" s="468" t="str">
        <f>A5</f>
        <v>Stará Ves</v>
      </c>
      <c r="C71" s="468" t="s">
        <v>289</v>
      </c>
      <c r="D71" s="468" t="str">
        <f>A3</f>
        <v>Krčín</v>
      </c>
      <c r="F71" s="608" t="s">
        <v>22</v>
      </c>
      <c r="G71" s="468" t="str">
        <f>F5</f>
        <v>Vracov</v>
      </c>
      <c r="H71" s="468" t="s">
        <v>289</v>
      </c>
      <c r="I71" s="468" t="str">
        <f>F3</f>
        <v>Krčín</v>
      </c>
      <c r="K71" s="608" t="s">
        <v>22</v>
      </c>
      <c r="L71" s="468" t="str">
        <f>K5</f>
        <v>Tymákov</v>
      </c>
      <c r="M71" s="468" t="s">
        <v>289</v>
      </c>
      <c r="N71" s="468" t="str">
        <f>K3</f>
        <v>Všenice</v>
      </c>
      <c r="P71" s="608" t="s">
        <v>22</v>
      </c>
      <c r="Q71" s="468" t="str">
        <f>P5</f>
        <v>Albrechtičky</v>
      </c>
      <c r="R71" s="468" t="s">
        <v>289</v>
      </c>
      <c r="S71" s="468" t="str">
        <f>P3</f>
        <v>Osek n/B.</v>
      </c>
    </row>
    <row r="72" spans="2:19" ht="12.75">
      <c r="B72" s="468" t="str">
        <f>A7</f>
        <v>Žeravice</v>
      </c>
      <c r="C72" s="468" t="s">
        <v>289</v>
      </c>
      <c r="D72" s="468" t="str">
        <f>A6</f>
        <v>Studénka</v>
      </c>
      <c r="G72" s="468" t="str">
        <f>F7</f>
        <v>Rokytnice</v>
      </c>
      <c r="H72" s="468" t="s">
        <v>289</v>
      </c>
      <c r="I72" s="468" t="str">
        <f>F6</f>
        <v>Studénka</v>
      </c>
      <c r="L72" s="468" t="str">
        <f>K7</f>
        <v>Ejpovice</v>
      </c>
      <c r="M72" s="468" t="s">
        <v>289</v>
      </c>
      <c r="N72" s="468" t="str">
        <f>K6</f>
        <v>Nezvěstice</v>
      </c>
      <c r="Q72" s="468" t="str">
        <f>P7</f>
        <v>Rokytnice</v>
      </c>
      <c r="R72" s="468" t="s">
        <v>289</v>
      </c>
      <c r="S72" s="468" t="str">
        <f>P6</f>
        <v>Veselí</v>
      </c>
    </row>
    <row r="73" spans="2:19" ht="12.75">
      <c r="B73" s="468" t="str">
        <f>A8</f>
        <v>Čakovice</v>
      </c>
      <c r="C73" s="468" t="s">
        <v>289</v>
      </c>
      <c r="D73" s="468" t="str">
        <f>A10</f>
        <v>Plzeň-Újezd</v>
      </c>
      <c r="G73" s="468" t="str">
        <f>F8</f>
        <v>Žatec</v>
      </c>
      <c r="H73" s="468" t="s">
        <v>289</v>
      </c>
      <c r="I73" s="468" t="str">
        <f>F10</f>
        <v>Přeštice</v>
      </c>
      <c r="L73" s="468" t="str">
        <f>K8</f>
        <v>Žatec</v>
      </c>
      <c r="M73" s="468" t="s">
        <v>289</v>
      </c>
      <c r="N73" s="468" t="str">
        <f>K10</f>
        <v>Plzeň-Újezd</v>
      </c>
      <c r="Q73" s="468" t="str">
        <f>P8</f>
        <v>Opatovice</v>
      </c>
      <c r="R73" s="468" t="s">
        <v>289</v>
      </c>
      <c r="S73" s="468" t="str">
        <f>P10</f>
        <v>Dobruška</v>
      </c>
    </row>
    <row r="74" spans="2:19" ht="12.75">
      <c r="B74" s="468" t="str">
        <f>A9</f>
        <v>Stará Huť</v>
      </c>
      <c r="C74" s="468" t="s">
        <v>289</v>
      </c>
      <c r="D74" s="468" t="str">
        <f>A11</f>
        <v>Stupno</v>
      </c>
      <c r="G74" s="468" t="str">
        <f>F9</f>
        <v>Chomutov</v>
      </c>
      <c r="H74" s="468" t="s">
        <v>289</v>
      </c>
      <c r="I74" s="468" t="str">
        <f>F11</f>
        <v>Tymákov</v>
      </c>
      <c r="L74" s="468" t="str">
        <f>K9</f>
        <v>Most</v>
      </c>
      <c r="M74" s="468" t="s">
        <v>289</v>
      </c>
      <c r="N74" s="468" t="str">
        <f>K11</f>
        <v>Litohlavy</v>
      </c>
      <c r="Q74" s="468" t="str">
        <f>P9</f>
        <v>Podhorní Újezd</v>
      </c>
      <c r="R74" s="468" t="s">
        <v>289</v>
      </c>
      <c r="S74" s="468" t="str">
        <f>P11</f>
        <v>N.Město n/Met.</v>
      </c>
    </row>
    <row r="75" spans="2:19" ht="12.75">
      <c r="B75" s="468" t="str">
        <f>A13</f>
        <v>Příchovice</v>
      </c>
      <c r="C75" s="468" t="s">
        <v>289</v>
      </c>
      <c r="D75" s="468" t="str">
        <f>A12</f>
        <v>Nýřany</v>
      </c>
      <c r="G75" s="468" t="str">
        <f>F13</f>
        <v>Spoje Praha</v>
      </c>
      <c r="H75" s="468" t="s">
        <v>289</v>
      </c>
      <c r="I75" s="468" t="str">
        <f>F12</f>
        <v>Modřany</v>
      </c>
      <c r="L75" s="468" t="str">
        <f>K13</f>
        <v>Spoje Praha </v>
      </c>
      <c r="M75" s="468" t="s">
        <v>289</v>
      </c>
      <c r="N75" s="468" t="str">
        <f>K12</f>
        <v>Řevnice</v>
      </c>
      <c r="Q75" s="468" t="str">
        <f>P13</f>
        <v>Jihlava</v>
      </c>
      <c r="R75" s="468" t="s">
        <v>289</v>
      </c>
      <c r="S75" s="468" t="str">
        <f>P12</f>
        <v>Draken Brno</v>
      </c>
    </row>
    <row r="77" spans="1:19" ht="12.75">
      <c r="A77" s="470">
        <v>39375</v>
      </c>
      <c r="B77" s="468" t="str">
        <f>A2</f>
        <v>1. NH Brno</v>
      </c>
      <c r="C77" s="468" t="s">
        <v>289</v>
      </c>
      <c r="D77" s="468" t="str">
        <f>A12</f>
        <v>Nýřany</v>
      </c>
      <c r="F77" s="470">
        <v>39375</v>
      </c>
      <c r="G77" s="468" t="str">
        <f>F2</f>
        <v>Dobruška</v>
      </c>
      <c r="H77" s="468" t="s">
        <v>289</v>
      </c>
      <c r="I77" s="468" t="str">
        <f>F12</f>
        <v>Modřany</v>
      </c>
      <c r="K77" s="470">
        <v>39375</v>
      </c>
      <c r="L77" s="468" t="str">
        <f>K2</f>
        <v>Osek u Rok.</v>
      </c>
      <c r="M77" s="468" t="s">
        <v>289</v>
      </c>
      <c r="N77" s="468" t="str">
        <f>K12</f>
        <v>Řevnice</v>
      </c>
      <c r="P77" s="470">
        <v>39375</v>
      </c>
      <c r="Q77" s="468" t="str">
        <f>P2</f>
        <v>Pustějov</v>
      </c>
      <c r="R77" s="468" t="s">
        <v>289</v>
      </c>
      <c r="S77" s="468" t="str">
        <f>P12</f>
        <v>Draken Brno</v>
      </c>
    </row>
    <row r="78" spans="1:19" ht="12.75">
      <c r="A78" s="608" t="s">
        <v>23</v>
      </c>
      <c r="B78" s="468" t="str">
        <f>A3</f>
        <v>Krčín</v>
      </c>
      <c r="C78" s="468" t="s">
        <v>289</v>
      </c>
      <c r="D78" s="468" t="str">
        <f>A13</f>
        <v>Příchovice</v>
      </c>
      <c r="F78" s="608" t="s">
        <v>23</v>
      </c>
      <c r="G78" s="468" t="str">
        <f>F3</f>
        <v>Krčín</v>
      </c>
      <c r="H78" s="468" t="s">
        <v>289</v>
      </c>
      <c r="I78" s="468" t="str">
        <f>F13</f>
        <v>Spoje Praha</v>
      </c>
      <c r="K78" s="608" t="s">
        <v>23</v>
      </c>
      <c r="L78" s="468" t="str">
        <f>K3</f>
        <v>Všenice</v>
      </c>
      <c r="M78" s="468" t="s">
        <v>289</v>
      </c>
      <c r="N78" s="468" t="str">
        <f>K13</f>
        <v>Spoje Praha </v>
      </c>
      <c r="P78" s="608" t="s">
        <v>23</v>
      </c>
      <c r="Q78" s="468" t="str">
        <f>P3</f>
        <v>Osek n/B.</v>
      </c>
      <c r="R78" s="468" t="s">
        <v>289</v>
      </c>
      <c r="S78" s="468" t="str">
        <f>P13</f>
        <v>Jihlava</v>
      </c>
    </row>
    <row r="79" spans="2:19" ht="12.75">
      <c r="B79" s="468" t="str">
        <f>A8</f>
        <v>Čakovice</v>
      </c>
      <c r="C79" s="468" t="s">
        <v>289</v>
      </c>
      <c r="D79" s="468" t="str">
        <f>A4</f>
        <v>Svinov</v>
      </c>
      <c r="G79" s="468" t="str">
        <f>F8</f>
        <v>Žatec</v>
      </c>
      <c r="H79" s="468" t="s">
        <v>289</v>
      </c>
      <c r="I79" s="468" t="str">
        <f>F4</f>
        <v>Hlinsko</v>
      </c>
      <c r="L79" s="468" t="str">
        <f>K8</f>
        <v>Žatec</v>
      </c>
      <c r="M79" s="468" t="s">
        <v>289</v>
      </c>
      <c r="N79" s="468" t="str">
        <f>K4</f>
        <v>Přeštice</v>
      </c>
      <c r="Q79" s="468" t="str">
        <f>P8</f>
        <v>Opatovice</v>
      </c>
      <c r="R79" s="468" t="s">
        <v>289</v>
      </c>
      <c r="S79" s="468" t="str">
        <f>P4</f>
        <v>Vítkovice</v>
      </c>
    </row>
    <row r="80" spans="2:19" ht="12.75">
      <c r="B80" s="468" t="str">
        <f>A9</f>
        <v>Stará Huť</v>
      </c>
      <c r="C80" s="468" t="s">
        <v>289</v>
      </c>
      <c r="D80" s="468" t="str">
        <f>A5</f>
        <v>Stará Ves</v>
      </c>
      <c r="G80" s="468" t="str">
        <f>F9</f>
        <v>Chomutov</v>
      </c>
      <c r="H80" s="468" t="s">
        <v>289</v>
      </c>
      <c r="I80" s="468" t="str">
        <f>F5</f>
        <v>Vracov</v>
      </c>
      <c r="L80" s="468" t="str">
        <f>K9</f>
        <v>Most</v>
      </c>
      <c r="M80" s="468" t="s">
        <v>289</v>
      </c>
      <c r="N80" s="468" t="str">
        <f>K5</f>
        <v>Tymákov</v>
      </c>
      <c r="Q80" s="468" t="str">
        <f>P9</f>
        <v>Podhorní Újezd</v>
      </c>
      <c r="R80" s="468" t="s">
        <v>289</v>
      </c>
      <c r="S80" s="468" t="str">
        <f>P5</f>
        <v>Albrechtičky</v>
      </c>
    </row>
    <row r="81" spans="2:19" ht="12.75">
      <c r="B81" s="468" t="str">
        <f>A10</f>
        <v>Plzeň-Újezd</v>
      </c>
      <c r="C81" s="468" t="s">
        <v>289</v>
      </c>
      <c r="D81" s="468" t="str">
        <f>A6</f>
        <v>Studénka</v>
      </c>
      <c r="G81" s="468" t="str">
        <f>F10</f>
        <v>Přeštice</v>
      </c>
      <c r="H81" s="468" t="s">
        <v>289</v>
      </c>
      <c r="I81" s="468" t="str">
        <f>F6</f>
        <v>Studénka</v>
      </c>
      <c r="L81" s="468" t="str">
        <f>K10</f>
        <v>Plzeň-Újezd</v>
      </c>
      <c r="M81" s="468" t="s">
        <v>289</v>
      </c>
      <c r="N81" s="468" t="str">
        <f>K6</f>
        <v>Nezvěstice</v>
      </c>
      <c r="Q81" s="468" t="str">
        <f>P10</f>
        <v>Dobruška</v>
      </c>
      <c r="R81" s="468" t="s">
        <v>289</v>
      </c>
      <c r="S81" s="468" t="str">
        <f>P6</f>
        <v>Veselí</v>
      </c>
    </row>
    <row r="82" spans="2:19" ht="12.75">
      <c r="B82" s="468" t="str">
        <f>A11</f>
        <v>Stupno</v>
      </c>
      <c r="C82" s="468" t="s">
        <v>289</v>
      </c>
      <c r="D82" s="468" t="str">
        <f>A7</f>
        <v>Žeravice</v>
      </c>
      <c r="G82" s="468" t="str">
        <f>F11</f>
        <v>Tymákov</v>
      </c>
      <c r="H82" s="468" t="s">
        <v>289</v>
      </c>
      <c r="I82" s="468" t="str">
        <f>F7</f>
        <v>Rokytnice</v>
      </c>
      <c r="L82" s="468" t="str">
        <f>K11</f>
        <v>Litohlavy</v>
      </c>
      <c r="M82" s="468" t="s">
        <v>289</v>
      </c>
      <c r="N82" s="468" t="str">
        <f>K7</f>
        <v>Ejpovice</v>
      </c>
      <c r="Q82" s="468" t="str">
        <f>P11</f>
        <v>N.Město n/Met.</v>
      </c>
      <c r="R82" s="468" t="s">
        <v>289</v>
      </c>
      <c r="S82" s="468" t="str">
        <f>P7</f>
        <v>Rokytnice</v>
      </c>
    </row>
    <row r="84" spans="1:19" ht="12.75">
      <c r="A84" s="470">
        <v>39376</v>
      </c>
      <c r="B84" s="468" t="str">
        <f>A2</f>
        <v>1. NH Brno</v>
      </c>
      <c r="C84" s="468" t="s">
        <v>289</v>
      </c>
      <c r="D84" s="468" t="str">
        <f>A13</f>
        <v>Příchovice</v>
      </c>
      <c r="F84" s="470">
        <v>39376</v>
      </c>
      <c r="G84" s="468" t="str">
        <f>F2</f>
        <v>Dobruška</v>
      </c>
      <c r="H84" s="468" t="s">
        <v>289</v>
      </c>
      <c r="I84" s="468" t="str">
        <f>F13</f>
        <v>Spoje Praha</v>
      </c>
      <c r="K84" s="470">
        <v>39376</v>
      </c>
      <c r="L84" s="468" t="str">
        <f>K2</f>
        <v>Osek u Rok.</v>
      </c>
      <c r="M84" s="468" t="s">
        <v>289</v>
      </c>
      <c r="N84" s="468" t="str">
        <f>K13</f>
        <v>Spoje Praha </v>
      </c>
      <c r="P84" s="470">
        <v>39376</v>
      </c>
      <c r="Q84" s="468" t="str">
        <f>P2</f>
        <v>Pustějov</v>
      </c>
      <c r="R84" s="468" t="s">
        <v>289</v>
      </c>
      <c r="S84" s="468" t="str">
        <f>P13</f>
        <v>Jihlava</v>
      </c>
    </row>
    <row r="85" spans="1:19" ht="12.75">
      <c r="A85" s="608" t="s">
        <v>22</v>
      </c>
      <c r="B85" s="468" t="str">
        <f>A3</f>
        <v>Krčín</v>
      </c>
      <c r="C85" s="468" t="s">
        <v>289</v>
      </c>
      <c r="D85" s="468" t="str">
        <f>A12</f>
        <v>Nýřany</v>
      </c>
      <c r="F85" s="608" t="s">
        <v>22</v>
      </c>
      <c r="G85" s="468" t="str">
        <f>F3</f>
        <v>Krčín</v>
      </c>
      <c r="H85" s="468" t="s">
        <v>289</v>
      </c>
      <c r="I85" s="468" t="str">
        <f>F12</f>
        <v>Modřany</v>
      </c>
      <c r="K85" s="608" t="s">
        <v>22</v>
      </c>
      <c r="L85" s="468" t="str">
        <f>K3</f>
        <v>Všenice</v>
      </c>
      <c r="M85" s="468" t="s">
        <v>289</v>
      </c>
      <c r="N85" s="468" t="str">
        <f>K12</f>
        <v>Řevnice</v>
      </c>
      <c r="P85" s="608" t="s">
        <v>22</v>
      </c>
      <c r="Q85" s="468" t="str">
        <f>P3</f>
        <v>Osek n/B.</v>
      </c>
      <c r="R85" s="468" t="s">
        <v>289</v>
      </c>
      <c r="S85" s="468" t="str">
        <f>P12</f>
        <v>Draken Brno</v>
      </c>
    </row>
    <row r="86" spans="2:19" ht="12.75">
      <c r="B86" s="468" t="str">
        <f>A8</f>
        <v>Čakovice</v>
      </c>
      <c r="C86" s="468" t="s">
        <v>289</v>
      </c>
      <c r="D86" s="468" t="str">
        <f>A5</f>
        <v>Stará Ves</v>
      </c>
      <c r="G86" s="468" t="str">
        <f>F8</f>
        <v>Žatec</v>
      </c>
      <c r="H86" s="468" t="s">
        <v>289</v>
      </c>
      <c r="I86" s="468" t="str">
        <f>F5</f>
        <v>Vracov</v>
      </c>
      <c r="L86" s="468" t="str">
        <f>K8</f>
        <v>Žatec</v>
      </c>
      <c r="M86" s="468" t="s">
        <v>289</v>
      </c>
      <c r="N86" s="468" t="str">
        <f>K5</f>
        <v>Tymákov</v>
      </c>
      <c r="Q86" s="468" t="str">
        <f>P8</f>
        <v>Opatovice</v>
      </c>
      <c r="R86" s="468" t="s">
        <v>289</v>
      </c>
      <c r="S86" s="468" t="str">
        <f>P5</f>
        <v>Albrechtičky</v>
      </c>
    </row>
    <row r="87" spans="2:19" ht="12.75">
      <c r="B87" s="468" t="str">
        <f>A9</f>
        <v>Stará Huť</v>
      </c>
      <c r="C87" s="468" t="s">
        <v>289</v>
      </c>
      <c r="D87" s="468" t="str">
        <f>A4</f>
        <v>Svinov</v>
      </c>
      <c r="G87" s="468" t="str">
        <f>F9</f>
        <v>Chomutov</v>
      </c>
      <c r="H87" s="468" t="s">
        <v>289</v>
      </c>
      <c r="I87" s="468" t="str">
        <f>F4</f>
        <v>Hlinsko</v>
      </c>
      <c r="L87" s="468" t="str">
        <f>K9</f>
        <v>Most</v>
      </c>
      <c r="M87" s="468" t="s">
        <v>289</v>
      </c>
      <c r="N87" s="468" t="str">
        <f>K4</f>
        <v>Přeštice</v>
      </c>
      <c r="Q87" s="468" t="str">
        <f>P9</f>
        <v>Podhorní Újezd</v>
      </c>
      <c r="R87" s="468" t="s">
        <v>289</v>
      </c>
      <c r="S87" s="468" t="str">
        <f>P4</f>
        <v>Vítkovice</v>
      </c>
    </row>
    <row r="88" spans="2:19" ht="12.75">
      <c r="B88" s="468" t="str">
        <f>A10</f>
        <v>Plzeň-Újezd</v>
      </c>
      <c r="C88" s="468" t="s">
        <v>289</v>
      </c>
      <c r="D88" s="468" t="str">
        <f>A7</f>
        <v>Žeravice</v>
      </c>
      <c r="G88" s="468" t="str">
        <f>F10</f>
        <v>Přeštice</v>
      </c>
      <c r="H88" s="468" t="s">
        <v>289</v>
      </c>
      <c r="I88" s="468" t="str">
        <f>F7</f>
        <v>Rokytnice</v>
      </c>
      <c r="L88" s="468" t="str">
        <f>K10</f>
        <v>Plzeň-Újezd</v>
      </c>
      <c r="M88" s="468" t="s">
        <v>289</v>
      </c>
      <c r="N88" s="468" t="str">
        <f>K7</f>
        <v>Ejpovice</v>
      </c>
      <c r="Q88" s="468" t="str">
        <f>P10</f>
        <v>Dobruška</v>
      </c>
      <c r="R88" s="468" t="s">
        <v>289</v>
      </c>
      <c r="S88" s="468" t="str">
        <f>P7</f>
        <v>Rokytnice</v>
      </c>
    </row>
    <row r="89" spans="2:19" ht="12.75">
      <c r="B89" s="468" t="str">
        <f>A11</f>
        <v>Stupno</v>
      </c>
      <c r="C89" s="468" t="s">
        <v>289</v>
      </c>
      <c r="D89" s="468" t="str">
        <f>A6</f>
        <v>Studénka</v>
      </c>
      <c r="G89" s="468" t="str">
        <f>F11</f>
        <v>Tymákov</v>
      </c>
      <c r="H89" s="468" t="s">
        <v>289</v>
      </c>
      <c r="I89" s="468" t="str">
        <f>F6</f>
        <v>Studénka</v>
      </c>
      <c r="L89" s="468" t="str">
        <f>K11</f>
        <v>Litohlavy</v>
      </c>
      <c r="M89" s="468" t="s">
        <v>289</v>
      </c>
      <c r="N89" s="468" t="str">
        <f>K6</f>
        <v>Nezvěstice</v>
      </c>
      <c r="Q89" s="468" t="str">
        <f>P11</f>
        <v>N.Město n/Met.</v>
      </c>
      <c r="R89" s="468" t="s">
        <v>289</v>
      </c>
      <c r="S89" s="468" t="str">
        <f>P6</f>
        <v>Veselí</v>
      </c>
    </row>
    <row r="91" spans="1:19" ht="12.75">
      <c r="A91" s="473">
        <v>39551</v>
      </c>
      <c r="B91" s="468" t="str">
        <f aca="true" t="shared" si="0" ref="B91:B96">D15</f>
        <v>1. NH Brno</v>
      </c>
      <c r="C91" s="468" t="s">
        <v>289</v>
      </c>
      <c r="D91" s="468" t="str">
        <f aca="true" t="shared" si="1" ref="D91:D96">B15</f>
        <v>Stará Ves</v>
      </c>
      <c r="F91" s="473">
        <v>39551</v>
      </c>
      <c r="G91" s="468" t="str">
        <f aca="true" t="shared" si="2" ref="G91:G96">I15</f>
        <v>Dobruška</v>
      </c>
      <c r="H91" s="468" t="s">
        <v>289</v>
      </c>
      <c r="I91" s="468" t="str">
        <f aca="true" t="shared" si="3" ref="I91:I96">G15</f>
        <v>Vracov</v>
      </c>
      <c r="K91" s="473">
        <v>39558</v>
      </c>
      <c r="L91" s="468" t="str">
        <f aca="true" t="shared" si="4" ref="L91:L96">N15</f>
        <v>Osek u Rok.</v>
      </c>
      <c r="M91" s="468" t="s">
        <v>289</v>
      </c>
      <c r="N91" s="468" t="str">
        <f aca="true" t="shared" si="5" ref="N91:N96">L15</f>
        <v>Tymákov</v>
      </c>
      <c r="P91" s="473">
        <v>39558</v>
      </c>
      <c r="Q91" s="468" t="str">
        <f aca="true" t="shared" si="6" ref="Q91:Q122">S15</f>
        <v>Pustějov</v>
      </c>
      <c r="R91" s="468" t="s">
        <v>289</v>
      </c>
      <c r="S91" s="468" t="str">
        <f aca="true" t="shared" si="7" ref="S91:S122">Q15</f>
        <v>Albrechtičky</v>
      </c>
    </row>
    <row r="92" spans="1:19" ht="12.75">
      <c r="A92" s="608" t="s">
        <v>22</v>
      </c>
      <c r="B92" s="468" t="str">
        <f t="shared" si="0"/>
        <v>Krčín</v>
      </c>
      <c r="C92" s="468" t="s">
        <v>289</v>
      </c>
      <c r="D92" s="468" t="str">
        <f t="shared" si="1"/>
        <v>Studénka</v>
      </c>
      <c r="F92" s="608" t="s">
        <v>22</v>
      </c>
      <c r="G92" s="468" t="str">
        <f t="shared" si="2"/>
        <v>Krčín</v>
      </c>
      <c r="H92" s="468" t="s">
        <v>289</v>
      </c>
      <c r="I92" s="468" t="str">
        <f t="shared" si="3"/>
        <v>Studénka</v>
      </c>
      <c r="K92" s="608" t="s">
        <v>22</v>
      </c>
      <c r="L92" s="468" t="str">
        <f t="shared" si="4"/>
        <v>Všenice</v>
      </c>
      <c r="M92" s="468" t="s">
        <v>289</v>
      </c>
      <c r="N92" s="468" t="str">
        <f t="shared" si="5"/>
        <v>Nezvěstice</v>
      </c>
      <c r="P92" s="608" t="s">
        <v>22</v>
      </c>
      <c r="Q92" s="468" t="str">
        <f t="shared" si="6"/>
        <v>Osek n/B.</v>
      </c>
      <c r="R92" s="468" t="s">
        <v>289</v>
      </c>
      <c r="S92" s="468" t="str">
        <f t="shared" si="7"/>
        <v>Veselí</v>
      </c>
    </row>
    <row r="93" spans="2:19" ht="12.75">
      <c r="B93" s="468" t="str">
        <f t="shared" si="0"/>
        <v>Žeravice</v>
      </c>
      <c r="C93" s="468" t="s">
        <v>289</v>
      </c>
      <c r="D93" s="468" t="str">
        <f t="shared" si="1"/>
        <v>Svinov</v>
      </c>
      <c r="G93" s="468" t="str">
        <f t="shared" si="2"/>
        <v>Rokytnice</v>
      </c>
      <c r="H93" s="468" t="s">
        <v>289</v>
      </c>
      <c r="I93" s="468" t="str">
        <f t="shared" si="3"/>
        <v>Hlinsko</v>
      </c>
      <c r="L93" s="468" t="str">
        <f t="shared" si="4"/>
        <v>Ejpovice</v>
      </c>
      <c r="M93" s="468" t="s">
        <v>289</v>
      </c>
      <c r="N93" s="468" t="str">
        <f t="shared" si="5"/>
        <v>Přeštice</v>
      </c>
      <c r="Q93" s="468" t="str">
        <f t="shared" si="6"/>
        <v>Rokytnice</v>
      </c>
      <c r="R93" s="468" t="s">
        <v>289</v>
      </c>
      <c r="S93" s="468" t="str">
        <f t="shared" si="7"/>
        <v>Vítkovice</v>
      </c>
    </row>
    <row r="94" spans="2:19" ht="12.75">
      <c r="B94" s="468" t="str">
        <f t="shared" si="0"/>
        <v>Stupno</v>
      </c>
      <c r="C94" s="468" t="s">
        <v>289</v>
      </c>
      <c r="D94" s="468" t="str">
        <f t="shared" si="1"/>
        <v>Čakovice</v>
      </c>
      <c r="G94" s="468" t="str">
        <f t="shared" si="2"/>
        <v>Tymákov</v>
      </c>
      <c r="H94" s="468" t="s">
        <v>289</v>
      </c>
      <c r="I94" s="468" t="str">
        <f t="shared" si="3"/>
        <v>Žatec</v>
      </c>
      <c r="L94" s="468" t="str">
        <f t="shared" si="4"/>
        <v>Litohlavy</v>
      </c>
      <c r="M94" s="468" t="s">
        <v>289</v>
      </c>
      <c r="N94" s="468" t="str">
        <f t="shared" si="5"/>
        <v>Žatec</v>
      </c>
      <c r="Q94" s="468" t="str">
        <f t="shared" si="6"/>
        <v>N.Město n/Met.</v>
      </c>
      <c r="R94" s="468" t="s">
        <v>289</v>
      </c>
      <c r="S94" s="468" t="str">
        <f t="shared" si="7"/>
        <v>Opatovice</v>
      </c>
    </row>
    <row r="95" spans="2:19" ht="12.75">
      <c r="B95" s="468" t="str">
        <f t="shared" si="0"/>
        <v>Stará Huť</v>
      </c>
      <c r="C95" s="468" t="s">
        <v>289</v>
      </c>
      <c r="D95" s="468" t="str">
        <f t="shared" si="1"/>
        <v>Nýřany</v>
      </c>
      <c r="G95" s="468" t="str">
        <f t="shared" si="2"/>
        <v>Chomutov</v>
      </c>
      <c r="H95" s="468" t="s">
        <v>289</v>
      </c>
      <c r="I95" s="468" t="str">
        <f t="shared" si="3"/>
        <v>Modřany</v>
      </c>
      <c r="L95" s="468" t="str">
        <f t="shared" si="4"/>
        <v>Most</v>
      </c>
      <c r="M95" s="468" t="s">
        <v>289</v>
      </c>
      <c r="N95" s="468" t="str">
        <f t="shared" si="5"/>
        <v>Řevnice</v>
      </c>
      <c r="Q95" s="468" t="str">
        <f t="shared" si="6"/>
        <v>Podhorní Újezd</v>
      </c>
      <c r="R95" s="468" t="s">
        <v>289</v>
      </c>
      <c r="S95" s="468" t="str">
        <f t="shared" si="7"/>
        <v>Draken Brno</v>
      </c>
    </row>
    <row r="96" spans="2:19" ht="12.75">
      <c r="B96" s="468" t="str">
        <f t="shared" si="0"/>
        <v>Plzeň-Újezd</v>
      </c>
      <c r="C96" s="468" t="s">
        <v>289</v>
      </c>
      <c r="D96" s="468" t="str">
        <f t="shared" si="1"/>
        <v>Příchovice</v>
      </c>
      <c r="G96" s="468" t="str">
        <f t="shared" si="2"/>
        <v>Přeštice</v>
      </c>
      <c r="H96" s="468" t="s">
        <v>289</v>
      </c>
      <c r="I96" s="468" t="str">
        <f t="shared" si="3"/>
        <v>Spoje Praha</v>
      </c>
      <c r="L96" s="468" t="str">
        <f t="shared" si="4"/>
        <v>Plzeň-Újezd</v>
      </c>
      <c r="M96" s="468" t="s">
        <v>289</v>
      </c>
      <c r="N96" s="468" t="str">
        <f t="shared" si="5"/>
        <v>Spoje Praha </v>
      </c>
      <c r="Q96" s="468" t="str">
        <f t="shared" si="6"/>
        <v>Dobruška</v>
      </c>
      <c r="R96" s="468" t="s">
        <v>289</v>
      </c>
      <c r="S96" s="468" t="str">
        <f t="shared" si="7"/>
        <v>Jihlava</v>
      </c>
    </row>
    <row r="97" spans="3:18" ht="12.75">
      <c r="C97" s="468" t="s">
        <v>290</v>
      </c>
      <c r="H97" s="468" t="s">
        <v>290</v>
      </c>
      <c r="M97" s="468" t="s">
        <v>290</v>
      </c>
      <c r="R97" s="468" t="s">
        <v>290</v>
      </c>
    </row>
    <row r="98" spans="1:19" ht="12.75">
      <c r="A98" s="473">
        <v>39558</v>
      </c>
      <c r="B98" s="468" t="str">
        <f aca="true" t="shared" si="8" ref="B98:B103">D22</f>
        <v>Krčín</v>
      </c>
      <c r="C98" s="468" t="s">
        <v>289</v>
      </c>
      <c r="D98" s="468" t="str">
        <f aca="true" t="shared" si="9" ref="D98:D103">B22</f>
        <v>1. NH Brno</v>
      </c>
      <c r="F98" s="473">
        <v>39558</v>
      </c>
      <c r="G98" s="468" t="str">
        <f aca="true" t="shared" si="10" ref="G98:G103">I22</f>
        <v>Krčín</v>
      </c>
      <c r="H98" s="468" t="s">
        <v>289</v>
      </c>
      <c r="I98" s="468" t="str">
        <f aca="true" t="shared" si="11" ref="I98:I103">G22</f>
        <v>Dobruška</v>
      </c>
      <c r="K98" s="473">
        <v>39565</v>
      </c>
      <c r="L98" s="468" t="str">
        <f aca="true" t="shared" si="12" ref="L98:L103">N22</f>
        <v>Všenice</v>
      </c>
      <c r="M98" s="468" t="s">
        <v>289</v>
      </c>
      <c r="N98" s="468" t="str">
        <f aca="true" t="shared" si="13" ref="N98:N103">L22</f>
        <v>Osek u Rok.</v>
      </c>
      <c r="P98" s="473">
        <v>39565</v>
      </c>
      <c r="Q98" s="468" t="str">
        <f t="shared" si="6"/>
        <v>Osek n/B.</v>
      </c>
      <c r="R98" s="468" t="s">
        <v>289</v>
      </c>
      <c r="S98" s="468" t="str">
        <f t="shared" si="7"/>
        <v>Pustějov</v>
      </c>
    </row>
    <row r="99" spans="1:19" ht="12.75">
      <c r="A99" s="608" t="s">
        <v>22</v>
      </c>
      <c r="B99" s="468" t="str">
        <f t="shared" si="8"/>
        <v>Svinov</v>
      </c>
      <c r="C99" s="468" t="s">
        <v>289</v>
      </c>
      <c r="D99" s="468" t="str">
        <f t="shared" si="9"/>
        <v>Studénka</v>
      </c>
      <c r="F99" s="608" t="s">
        <v>22</v>
      </c>
      <c r="G99" s="468" t="str">
        <f t="shared" si="10"/>
        <v>Hlinsko</v>
      </c>
      <c r="H99" s="468" t="s">
        <v>289</v>
      </c>
      <c r="I99" s="468" t="str">
        <f t="shared" si="11"/>
        <v>Studénka</v>
      </c>
      <c r="K99" s="608" t="s">
        <v>22</v>
      </c>
      <c r="L99" s="468" t="str">
        <f t="shared" si="12"/>
        <v>Přeštice</v>
      </c>
      <c r="M99" s="468" t="s">
        <v>289</v>
      </c>
      <c r="N99" s="468" t="str">
        <f t="shared" si="13"/>
        <v>Nezvěstice</v>
      </c>
      <c r="P99" s="608" t="s">
        <v>22</v>
      </c>
      <c r="Q99" s="468" t="str">
        <f t="shared" si="6"/>
        <v>Vítkovice</v>
      </c>
      <c r="R99" s="468" t="s">
        <v>289</v>
      </c>
      <c r="S99" s="468" t="str">
        <f t="shared" si="7"/>
        <v>Veselí</v>
      </c>
    </row>
    <row r="100" spans="2:19" ht="12.75">
      <c r="B100" s="468" t="str">
        <f t="shared" si="8"/>
        <v>Stará Ves</v>
      </c>
      <c r="C100" s="468" t="s">
        <v>289</v>
      </c>
      <c r="D100" s="468" t="str">
        <f t="shared" si="9"/>
        <v>Žeravice</v>
      </c>
      <c r="G100" s="468" t="str">
        <f t="shared" si="10"/>
        <v>Vracov</v>
      </c>
      <c r="H100" s="468" t="s">
        <v>289</v>
      </c>
      <c r="I100" s="468" t="str">
        <f t="shared" si="11"/>
        <v>Rokytnice</v>
      </c>
      <c r="L100" s="468" t="str">
        <f t="shared" si="12"/>
        <v>Tymákov</v>
      </c>
      <c r="M100" s="468" t="s">
        <v>289</v>
      </c>
      <c r="N100" s="468" t="str">
        <f t="shared" si="13"/>
        <v>Ejpovice</v>
      </c>
      <c r="Q100" s="468" t="str">
        <f t="shared" si="6"/>
        <v>Albrechtičky</v>
      </c>
      <c r="R100" s="468" t="s">
        <v>289</v>
      </c>
      <c r="S100" s="468" t="str">
        <f t="shared" si="7"/>
        <v>Rokytnice</v>
      </c>
    </row>
    <row r="101" spans="2:19" ht="12.75">
      <c r="B101" s="468" t="str">
        <f t="shared" si="8"/>
        <v>Čakovice</v>
      </c>
      <c r="C101" s="468" t="s">
        <v>289</v>
      </c>
      <c r="D101" s="468" t="str">
        <f t="shared" si="9"/>
        <v>Stará Huť</v>
      </c>
      <c r="G101" s="468" t="str">
        <f t="shared" si="10"/>
        <v>Žatec</v>
      </c>
      <c r="H101" s="468" t="s">
        <v>289</v>
      </c>
      <c r="I101" s="468" t="str">
        <f t="shared" si="11"/>
        <v>Chomutov</v>
      </c>
      <c r="L101" s="468" t="str">
        <f t="shared" si="12"/>
        <v>Žatec</v>
      </c>
      <c r="M101" s="468" t="s">
        <v>289</v>
      </c>
      <c r="N101" s="468" t="str">
        <f t="shared" si="13"/>
        <v>Most</v>
      </c>
      <c r="Q101" s="468" t="str">
        <f t="shared" si="6"/>
        <v>Opatovice</v>
      </c>
      <c r="R101" s="468" t="s">
        <v>289</v>
      </c>
      <c r="S101" s="468" t="str">
        <f t="shared" si="7"/>
        <v>Podhorní Újezd</v>
      </c>
    </row>
    <row r="102" spans="2:19" ht="12.75">
      <c r="B102" s="468" t="str">
        <f t="shared" si="8"/>
        <v>Nýřany</v>
      </c>
      <c r="C102" s="468" t="s">
        <v>289</v>
      </c>
      <c r="D102" s="468" t="str">
        <f t="shared" si="9"/>
        <v>Plzeň-Újezd</v>
      </c>
      <c r="G102" s="468" t="str">
        <f t="shared" si="10"/>
        <v>Modřany</v>
      </c>
      <c r="H102" s="468" t="s">
        <v>289</v>
      </c>
      <c r="I102" s="468" t="str">
        <f t="shared" si="11"/>
        <v>Přeštice</v>
      </c>
      <c r="L102" s="468" t="str">
        <f t="shared" si="12"/>
        <v>Řevnice</v>
      </c>
      <c r="M102" s="468" t="s">
        <v>289</v>
      </c>
      <c r="N102" s="468" t="str">
        <f t="shared" si="13"/>
        <v>Plzeň-Újezd</v>
      </c>
      <c r="Q102" s="468" t="str">
        <f t="shared" si="6"/>
        <v>Draken Brno</v>
      </c>
      <c r="R102" s="468" t="s">
        <v>289</v>
      </c>
      <c r="S102" s="468" t="str">
        <f t="shared" si="7"/>
        <v>Dobruška</v>
      </c>
    </row>
    <row r="103" spans="2:19" ht="12.75">
      <c r="B103" s="468" t="str">
        <f t="shared" si="8"/>
        <v>Příchovice</v>
      </c>
      <c r="C103" s="468" t="s">
        <v>289</v>
      </c>
      <c r="D103" s="468" t="str">
        <f t="shared" si="9"/>
        <v>Stupno</v>
      </c>
      <c r="G103" s="468" t="str">
        <f t="shared" si="10"/>
        <v>Spoje Praha</v>
      </c>
      <c r="H103" s="468" t="s">
        <v>289</v>
      </c>
      <c r="I103" s="468" t="str">
        <f t="shared" si="11"/>
        <v>Tymákov</v>
      </c>
      <c r="L103" s="468" t="str">
        <f t="shared" si="12"/>
        <v>Spoje Praha </v>
      </c>
      <c r="M103" s="468" t="s">
        <v>289</v>
      </c>
      <c r="N103" s="468" t="str">
        <f t="shared" si="13"/>
        <v>Litohlavy</v>
      </c>
      <c r="Q103" s="468" t="str">
        <f t="shared" si="6"/>
        <v>Jihlava</v>
      </c>
      <c r="R103" s="468" t="s">
        <v>289</v>
      </c>
      <c r="S103" s="468" t="str">
        <f t="shared" si="7"/>
        <v>N.Město n/Met.</v>
      </c>
    </row>
    <row r="105" spans="1:19" ht="12.75">
      <c r="A105" s="473">
        <v>39564</v>
      </c>
      <c r="B105" s="468" t="str">
        <f aca="true" t="shared" si="14" ref="B105:B110">D29</f>
        <v>Čakovice</v>
      </c>
      <c r="C105" s="468" t="s">
        <v>289</v>
      </c>
      <c r="D105" s="468" t="str">
        <f aca="true" t="shared" si="15" ref="D105:D110">B29</f>
        <v>1. NH Brno</v>
      </c>
      <c r="F105" s="473">
        <v>39564</v>
      </c>
      <c r="G105" s="468" t="str">
        <f aca="true" t="shared" si="16" ref="G105:G110">I29</f>
        <v>Žatec</v>
      </c>
      <c r="H105" s="468" t="s">
        <v>289</v>
      </c>
      <c r="I105" s="468" t="str">
        <f aca="true" t="shared" si="17" ref="I105:I110">G29</f>
        <v>Dobruška</v>
      </c>
      <c r="K105" s="473">
        <v>39571</v>
      </c>
      <c r="L105" s="468" t="str">
        <f aca="true" t="shared" si="18" ref="L105:L110">N29</f>
        <v>Žatec</v>
      </c>
      <c r="M105" s="468" t="s">
        <v>289</v>
      </c>
      <c r="N105" s="468" t="str">
        <f aca="true" t="shared" si="19" ref="N105:N110">L29</f>
        <v>Osek u Rok.</v>
      </c>
      <c r="P105" s="473">
        <v>39571</v>
      </c>
      <c r="Q105" s="468" t="str">
        <f t="shared" si="6"/>
        <v>Opatovice</v>
      </c>
      <c r="R105" s="468" t="s">
        <v>289</v>
      </c>
      <c r="S105" s="468" t="str">
        <f t="shared" si="7"/>
        <v>Pustějov</v>
      </c>
    </row>
    <row r="106" spans="1:19" ht="12.75">
      <c r="A106" s="608" t="s">
        <v>23</v>
      </c>
      <c r="B106" s="468" t="str">
        <f t="shared" si="14"/>
        <v>Stará Huť</v>
      </c>
      <c r="C106" s="468" t="s">
        <v>289</v>
      </c>
      <c r="D106" s="468" t="str">
        <f t="shared" si="15"/>
        <v>Krčín</v>
      </c>
      <c r="F106" s="608" t="s">
        <v>23</v>
      </c>
      <c r="G106" s="468" t="str">
        <f t="shared" si="16"/>
        <v>Chomutov</v>
      </c>
      <c r="H106" s="468" t="s">
        <v>289</v>
      </c>
      <c r="I106" s="468" t="str">
        <f t="shared" si="17"/>
        <v>Krčín</v>
      </c>
      <c r="K106" s="608" t="s">
        <v>23</v>
      </c>
      <c r="L106" s="468" t="str">
        <f t="shared" si="18"/>
        <v>Most</v>
      </c>
      <c r="M106" s="468" t="s">
        <v>289</v>
      </c>
      <c r="N106" s="468" t="str">
        <f t="shared" si="19"/>
        <v>Všenice</v>
      </c>
      <c r="P106" s="608" t="s">
        <v>23</v>
      </c>
      <c r="Q106" s="468" t="str">
        <f t="shared" si="6"/>
        <v>Podhorní Újezd</v>
      </c>
      <c r="R106" s="468" t="s">
        <v>289</v>
      </c>
      <c r="S106" s="468" t="str">
        <f t="shared" si="7"/>
        <v>Osek n/B.</v>
      </c>
    </row>
    <row r="107" spans="2:19" ht="12.75">
      <c r="B107" s="468" t="str">
        <f t="shared" si="14"/>
        <v>Plzeň-Újezd</v>
      </c>
      <c r="C107" s="468" t="s">
        <v>289</v>
      </c>
      <c r="D107" s="468" t="str">
        <f t="shared" si="15"/>
        <v>Svinov</v>
      </c>
      <c r="G107" s="468" t="str">
        <f t="shared" si="16"/>
        <v>Přeštice</v>
      </c>
      <c r="H107" s="468" t="s">
        <v>289</v>
      </c>
      <c r="I107" s="468" t="str">
        <f t="shared" si="17"/>
        <v>Hlinsko</v>
      </c>
      <c r="L107" s="468" t="str">
        <f t="shared" si="18"/>
        <v>Plzeň-Újezd</v>
      </c>
      <c r="M107" s="468" t="s">
        <v>289</v>
      </c>
      <c r="N107" s="468" t="str">
        <f t="shared" si="19"/>
        <v>Přeštice</v>
      </c>
      <c r="Q107" s="468" t="str">
        <f t="shared" si="6"/>
        <v>Dobruška</v>
      </c>
      <c r="R107" s="468" t="s">
        <v>289</v>
      </c>
      <c r="S107" s="468" t="str">
        <f t="shared" si="7"/>
        <v>Vítkovice</v>
      </c>
    </row>
    <row r="108" spans="2:19" ht="12.75">
      <c r="B108" s="468" t="str">
        <f t="shared" si="14"/>
        <v>Stupno</v>
      </c>
      <c r="C108" s="468" t="s">
        <v>289</v>
      </c>
      <c r="D108" s="468" t="str">
        <f t="shared" si="15"/>
        <v>Stará Ves</v>
      </c>
      <c r="G108" s="468" t="str">
        <f t="shared" si="16"/>
        <v>Tymákov</v>
      </c>
      <c r="H108" s="468" t="s">
        <v>289</v>
      </c>
      <c r="I108" s="468" t="str">
        <f t="shared" si="17"/>
        <v>Vracov</v>
      </c>
      <c r="L108" s="468" t="str">
        <f t="shared" si="18"/>
        <v>Litohlavy</v>
      </c>
      <c r="M108" s="468" t="s">
        <v>289</v>
      </c>
      <c r="N108" s="468" t="str">
        <f t="shared" si="19"/>
        <v>Tymákov</v>
      </c>
      <c r="Q108" s="468" t="str">
        <f t="shared" si="6"/>
        <v>N.Město n/Met.</v>
      </c>
      <c r="R108" s="468" t="s">
        <v>289</v>
      </c>
      <c r="S108" s="468" t="str">
        <f t="shared" si="7"/>
        <v>Albrechtičky</v>
      </c>
    </row>
    <row r="109" spans="2:19" ht="12.75">
      <c r="B109" s="468" t="str">
        <f t="shared" si="14"/>
        <v>Studénka</v>
      </c>
      <c r="C109" s="468" t="s">
        <v>289</v>
      </c>
      <c r="D109" s="468" t="str">
        <f t="shared" si="15"/>
        <v>Nýřany</v>
      </c>
      <c r="G109" s="468" t="str">
        <f t="shared" si="16"/>
        <v>Studénka</v>
      </c>
      <c r="H109" s="468" t="s">
        <v>289</v>
      </c>
      <c r="I109" s="468" t="str">
        <f t="shared" si="17"/>
        <v>Modřany</v>
      </c>
      <c r="L109" s="468" t="str">
        <f t="shared" si="18"/>
        <v>Nezvěstice</v>
      </c>
      <c r="M109" s="468" t="s">
        <v>289</v>
      </c>
      <c r="N109" s="468" t="str">
        <f t="shared" si="19"/>
        <v>Řevnice</v>
      </c>
      <c r="Q109" s="468" t="str">
        <f t="shared" si="6"/>
        <v>Veselí</v>
      </c>
      <c r="R109" s="468" t="s">
        <v>289</v>
      </c>
      <c r="S109" s="468" t="str">
        <f t="shared" si="7"/>
        <v>Draken Brno</v>
      </c>
    </row>
    <row r="110" spans="2:19" ht="12.75">
      <c r="B110" s="468" t="str">
        <f t="shared" si="14"/>
        <v>Žeravice</v>
      </c>
      <c r="C110" s="468" t="s">
        <v>289</v>
      </c>
      <c r="D110" s="468" t="str">
        <f t="shared" si="15"/>
        <v>Příchovice</v>
      </c>
      <c r="G110" s="468" t="str">
        <f t="shared" si="16"/>
        <v>Rokytnice</v>
      </c>
      <c r="H110" s="468" t="s">
        <v>289</v>
      </c>
      <c r="I110" s="468" t="str">
        <f t="shared" si="17"/>
        <v>Spoje Praha</v>
      </c>
      <c r="L110" s="468" t="str">
        <f t="shared" si="18"/>
        <v>Ejpovice</v>
      </c>
      <c r="M110" s="468" t="s">
        <v>289</v>
      </c>
      <c r="N110" s="468" t="str">
        <f t="shared" si="19"/>
        <v>Spoje Praha </v>
      </c>
      <c r="Q110" s="468" t="str">
        <f t="shared" si="6"/>
        <v>Rokytnice</v>
      </c>
      <c r="R110" s="468" t="s">
        <v>289</v>
      </c>
      <c r="S110" s="468" t="str">
        <f t="shared" si="7"/>
        <v>Jihlava</v>
      </c>
    </row>
    <row r="111" spans="3:18" ht="12.75">
      <c r="C111" s="468" t="s">
        <v>290</v>
      </c>
      <c r="H111" s="468" t="s">
        <v>290</v>
      </c>
      <c r="M111" s="468" t="s">
        <v>290</v>
      </c>
      <c r="R111" s="468" t="s">
        <v>290</v>
      </c>
    </row>
    <row r="112" spans="1:19" ht="12.75">
      <c r="A112" s="473">
        <v>39565</v>
      </c>
      <c r="B112" s="468" t="str">
        <f aca="true" t="shared" si="20" ref="B112:B117">D36</f>
        <v>Stará Huť</v>
      </c>
      <c r="C112" s="468" t="s">
        <v>289</v>
      </c>
      <c r="D112" s="468" t="str">
        <f aca="true" t="shared" si="21" ref="D112:D117">B36</f>
        <v>1. NH Brno</v>
      </c>
      <c r="F112" s="473">
        <v>39565</v>
      </c>
      <c r="G112" s="468" t="str">
        <f aca="true" t="shared" si="22" ref="G112:G117">I36</f>
        <v>Chomutov</v>
      </c>
      <c r="H112" s="468" t="s">
        <v>289</v>
      </c>
      <c r="I112" s="468" t="str">
        <f aca="true" t="shared" si="23" ref="I112:I117">G36</f>
        <v>Dobruška</v>
      </c>
      <c r="K112" s="473">
        <v>39572</v>
      </c>
      <c r="L112" s="468" t="str">
        <f aca="true" t="shared" si="24" ref="L112:L117">N36</f>
        <v>Most</v>
      </c>
      <c r="M112" s="468" t="s">
        <v>289</v>
      </c>
      <c r="N112" s="468" t="str">
        <f aca="true" t="shared" si="25" ref="N112:N117">L36</f>
        <v>Osek u Rok.</v>
      </c>
      <c r="P112" s="473">
        <v>39572</v>
      </c>
      <c r="Q112" s="468" t="str">
        <f t="shared" si="6"/>
        <v>Podhorní Újezd</v>
      </c>
      <c r="R112" s="468" t="s">
        <v>289</v>
      </c>
      <c r="S112" s="468" t="str">
        <f t="shared" si="7"/>
        <v>Pustějov</v>
      </c>
    </row>
    <row r="113" spans="1:19" ht="12.75">
      <c r="A113" s="608" t="s">
        <v>22</v>
      </c>
      <c r="B113" s="468" t="str">
        <f t="shared" si="20"/>
        <v>Čakovice</v>
      </c>
      <c r="C113" s="468" t="s">
        <v>289</v>
      </c>
      <c r="D113" s="468" t="str">
        <f t="shared" si="21"/>
        <v>Krčín</v>
      </c>
      <c r="F113" s="608" t="s">
        <v>22</v>
      </c>
      <c r="G113" s="468" t="str">
        <f t="shared" si="22"/>
        <v>Žatec</v>
      </c>
      <c r="H113" s="468" t="s">
        <v>289</v>
      </c>
      <c r="I113" s="468" t="str">
        <f t="shared" si="23"/>
        <v>Krčín</v>
      </c>
      <c r="K113" s="610" t="s">
        <v>22</v>
      </c>
      <c r="L113" s="468" t="str">
        <f t="shared" si="24"/>
        <v>Žatec</v>
      </c>
      <c r="M113" s="468" t="s">
        <v>289</v>
      </c>
      <c r="N113" s="468" t="str">
        <f t="shared" si="25"/>
        <v>Všenice</v>
      </c>
      <c r="P113" s="610" t="s">
        <v>22</v>
      </c>
      <c r="Q113" s="468" t="str">
        <f t="shared" si="6"/>
        <v>Opatovice</v>
      </c>
      <c r="R113" s="468" t="s">
        <v>289</v>
      </c>
      <c r="S113" s="468" t="str">
        <f t="shared" si="7"/>
        <v>Osek n/B.</v>
      </c>
    </row>
    <row r="114" spans="2:19" ht="12.75">
      <c r="B114" s="468" t="str">
        <f t="shared" si="20"/>
        <v>Stupno</v>
      </c>
      <c r="C114" s="468" t="s">
        <v>289</v>
      </c>
      <c r="D114" s="468" t="str">
        <f t="shared" si="21"/>
        <v>Svinov</v>
      </c>
      <c r="G114" s="468" t="str">
        <f t="shared" si="22"/>
        <v>Tymákov</v>
      </c>
      <c r="H114" s="468" t="s">
        <v>289</v>
      </c>
      <c r="I114" s="468" t="str">
        <f t="shared" si="23"/>
        <v>Hlinsko</v>
      </c>
      <c r="L114" s="468" t="str">
        <f t="shared" si="24"/>
        <v>Litohlavy</v>
      </c>
      <c r="M114" s="468" t="s">
        <v>289</v>
      </c>
      <c r="N114" s="468" t="str">
        <f t="shared" si="25"/>
        <v>Přeštice</v>
      </c>
      <c r="Q114" s="468" t="str">
        <f t="shared" si="6"/>
        <v>N.Město n/Met.</v>
      </c>
      <c r="R114" s="468" t="s">
        <v>289</v>
      </c>
      <c r="S114" s="468" t="str">
        <f t="shared" si="7"/>
        <v>Vítkovice</v>
      </c>
    </row>
    <row r="115" spans="2:19" ht="12.75">
      <c r="B115" s="468" t="str">
        <f t="shared" si="20"/>
        <v>Plzeň-Újezd</v>
      </c>
      <c r="C115" s="468" t="s">
        <v>289</v>
      </c>
      <c r="D115" s="468" t="str">
        <f t="shared" si="21"/>
        <v>Stará Ves</v>
      </c>
      <c r="G115" s="468" t="str">
        <f t="shared" si="22"/>
        <v>Přeštice</v>
      </c>
      <c r="H115" s="468" t="s">
        <v>289</v>
      </c>
      <c r="I115" s="468" t="str">
        <f t="shared" si="23"/>
        <v>Vracov</v>
      </c>
      <c r="L115" s="468" t="str">
        <f t="shared" si="24"/>
        <v>Plzeň-Újezd</v>
      </c>
      <c r="M115" s="468" t="s">
        <v>289</v>
      </c>
      <c r="N115" s="468" t="str">
        <f t="shared" si="25"/>
        <v>Tymákov</v>
      </c>
      <c r="Q115" s="468" t="str">
        <f t="shared" si="6"/>
        <v>Dobruška</v>
      </c>
      <c r="R115" s="468" t="s">
        <v>289</v>
      </c>
      <c r="S115" s="468" t="str">
        <f t="shared" si="7"/>
        <v>Albrechtičky</v>
      </c>
    </row>
    <row r="116" spans="2:19" ht="12.75">
      <c r="B116" s="468" t="str">
        <f t="shared" si="20"/>
        <v>Studénka</v>
      </c>
      <c r="C116" s="468" t="s">
        <v>289</v>
      </c>
      <c r="D116" s="468" t="str">
        <f t="shared" si="21"/>
        <v>Příchovice</v>
      </c>
      <c r="G116" s="468" t="str">
        <f t="shared" si="22"/>
        <v>Studénka</v>
      </c>
      <c r="H116" s="468" t="s">
        <v>289</v>
      </c>
      <c r="I116" s="468" t="str">
        <f t="shared" si="23"/>
        <v>Spoje Praha</v>
      </c>
      <c r="L116" s="468" t="str">
        <f t="shared" si="24"/>
        <v>Nezvěstice</v>
      </c>
      <c r="M116" s="468" t="s">
        <v>289</v>
      </c>
      <c r="N116" s="468" t="str">
        <f t="shared" si="25"/>
        <v>Spoje Praha </v>
      </c>
      <c r="Q116" s="468" t="str">
        <f t="shared" si="6"/>
        <v>Veselí</v>
      </c>
      <c r="R116" s="468" t="s">
        <v>289</v>
      </c>
      <c r="S116" s="468" t="str">
        <f t="shared" si="7"/>
        <v>Jihlava</v>
      </c>
    </row>
    <row r="117" spans="2:19" ht="12.75">
      <c r="B117" s="468" t="str">
        <f t="shared" si="20"/>
        <v>Žeravice</v>
      </c>
      <c r="C117" s="468" t="s">
        <v>289</v>
      </c>
      <c r="D117" s="468" t="str">
        <f t="shared" si="21"/>
        <v>Nýřany</v>
      </c>
      <c r="G117" s="468" t="str">
        <f t="shared" si="22"/>
        <v>Rokytnice</v>
      </c>
      <c r="H117" s="468" t="s">
        <v>289</v>
      </c>
      <c r="I117" s="468" t="str">
        <f t="shared" si="23"/>
        <v>Modřany</v>
      </c>
      <c r="L117" s="468" t="str">
        <f t="shared" si="24"/>
        <v>Ejpovice</v>
      </c>
      <c r="M117" s="468" t="s">
        <v>289</v>
      </c>
      <c r="N117" s="468" t="str">
        <f t="shared" si="25"/>
        <v>Řevnice</v>
      </c>
      <c r="Q117" s="468" t="str">
        <f t="shared" si="6"/>
        <v>Rokytnice</v>
      </c>
      <c r="R117" s="468" t="s">
        <v>289</v>
      </c>
      <c r="S117" s="468" t="str">
        <f t="shared" si="7"/>
        <v>Draken Brno</v>
      </c>
    </row>
    <row r="118" spans="3:18" ht="12.75">
      <c r="C118" s="468" t="s">
        <v>290</v>
      </c>
      <c r="H118" s="468" t="s">
        <v>290</v>
      </c>
      <c r="M118" s="468" t="s">
        <v>290</v>
      </c>
      <c r="R118" s="468" t="s">
        <v>290</v>
      </c>
    </row>
    <row r="119" spans="1:19" ht="12.75">
      <c r="A119" s="474">
        <v>39362</v>
      </c>
      <c r="B119" s="468" t="str">
        <f aca="true" t="shared" si="26" ref="B119:B124">D43</f>
        <v>1. NH Brno</v>
      </c>
      <c r="C119" s="468" t="s">
        <v>289</v>
      </c>
      <c r="D119" s="468" t="str">
        <f aca="true" t="shared" si="27" ref="D119:D124">B43</f>
        <v>Žeravice</v>
      </c>
      <c r="F119" s="474">
        <v>39362</v>
      </c>
      <c r="G119" s="468" t="str">
        <f aca="true" t="shared" si="28" ref="G119:G124">I43</f>
        <v>Dobruška</v>
      </c>
      <c r="H119" s="468" t="s">
        <v>289</v>
      </c>
      <c r="I119" s="468" t="str">
        <f aca="true" t="shared" si="29" ref="I119:I124">G43</f>
        <v>Rokytnice</v>
      </c>
      <c r="K119" s="473">
        <v>39579</v>
      </c>
      <c r="L119" s="468" t="str">
        <f aca="true" t="shared" si="30" ref="L119:L124">N43</f>
        <v>Osek u Rok.</v>
      </c>
      <c r="M119" s="468" t="s">
        <v>289</v>
      </c>
      <c r="N119" s="468" t="str">
        <f aca="true" t="shared" si="31" ref="N119:N124">L43</f>
        <v>Ejpovice</v>
      </c>
      <c r="P119" s="473">
        <v>39579</v>
      </c>
      <c r="Q119" s="468" t="str">
        <f t="shared" si="6"/>
        <v>Pustějov</v>
      </c>
      <c r="R119" s="468" t="s">
        <v>289</v>
      </c>
      <c r="S119" s="468" t="str">
        <f t="shared" si="7"/>
        <v>Rokytnice</v>
      </c>
    </row>
    <row r="120" spans="1:19" ht="12.75">
      <c r="A120" s="608" t="s">
        <v>22</v>
      </c>
      <c r="B120" s="468" t="str">
        <f t="shared" si="26"/>
        <v>Krčín</v>
      </c>
      <c r="C120" s="468" t="s">
        <v>289</v>
      </c>
      <c r="D120" s="468" t="str">
        <f t="shared" si="27"/>
        <v>Svinov</v>
      </c>
      <c r="F120" s="608" t="s">
        <v>22</v>
      </c>
      <c r="G120" s="468" t="str">
        <f t="shared" si="28"/>
        <v>Krčín</v>
      </c>
      <c r="H120" s="468" t="s">
        <v>289</v>
      </c>
      <c r="I120" s="468" t="str">
        <f t="shared" si="29"/>
        <v>Hlinsko</v>
      </c>
      <c r="K120" s="608" t="s">
        <v>22</v>
      </c>
      <c r="L120" s="468" t="str">
        <f t="shared" si="30"/>
        <v>Všenice</v>
      </c>
      <c r="M120" s="468" t="s">
        <v>289</v>
      </c>
      <c r="N120" s="468" t="str">
        <f t="shared" si="31"/>
        <v>Přeštice</v>
      </c>
      <c r="P120" s="608" t="s">
        <v>22</v>
      </c>
      <c r="Q120" s="468" t="str">
        <f t="shared" si="6"/>
        <v>Osek n/B.</v>
      </c>
      <c r="R120" s="468" t="s">
        <v>289</v>
      </c>
      <c r="S120" s="468" t="str">
        <f t="shared" si="7"/>
        <v>Vítkovice</v>
      </c>
    </row>
    <row r="121" spans="2:19" ht="12.75">
      <c r="B121" s="468" t="str">
        <f t="shared" si="26"/>
        <v>Stará Ves</v>
      </c>
      <c r="C121" s="468" t="s">
        <v>289</v>
      </c>
      <c r="D121" s="468" t="str">
        <f t="shared" si="27"/>
        <v>Studénka</v>
      </c>
      <c r="G121" s="468" t="str">
        <f t="shared" si="28"/>
        <v>Vracov</v>
      </c>
      <c r="H121" s="468" t="s">
        <v>289</v>
      </c>
      <c r="I121" s="468" t="str">
        <f t="shared" si="29"/>
        <v>Studénka</v>
      </c>
      <c r="L121" s="468" t="str">
        <f t="shared" si="30"/>
        <v>Tymákov</v>
      </c>
      <c r="M121" s="468" t="s">
        <v>289</v>
      </c>
      <c r="N121" s="468" t="str">
        <f t="shared" si="31"/>
        <v>Nezvěstice</v>
      </c>
      <c r="Q121" s="468" t="str">
        <f t="shared" si="6"/>
        <v>Albrechtičky</v>
      </c>
      <c r="R121" s="468" t="s">
        <v>289</v>
      </c>
      <c r="S121" s="468" t="str">
        <f t="shared" si="7"/>
        <v>Veselí</v>
      </c>
    </row>
    <row r="122" spans="2:19" ht="12.75">
      <c r="B122" s="468" t="str">
        <f t="shared" si="26"/>
        <v>Příchovice</v>
      </c>
      <c r="C122" s="468" t="s">
        <v>289</v>
      </c>
      <c r="D122" s="468" t="str">
        <f t="shared" si="27"/>
        <v>Čakovice</v>
      </c>
      <c r="G122" s="468" t="str">
        <f t="shared" si="28"/>
        <v>Spoje Praha</v>
      </c>
      <c r="H122" s="468" t="s">
        <v>289</v>
      </c>
      <c r="I122" s="468" t="str">
        <f t="shared" si="29"/>
        <v>Žatec</v>
      </c>
      <c r="L122" s="468" t="str">
        <f t="shared" si="30"/>
        <v>Spoje Praha </v>
      </c>
      <c r="M122" s="468" t="s">
        <v>289</v>
      </c>
      <c r="N122" s="468" t="str">
        <f t="shared" si="31"/>
        <v>Žatec</v>
      </c>
      <c r="Q122" s="468" t="str">
        <f t="shared" si="6"/>
        <v>Jihlava</v>
      </c>
      <c r="R122" s="468" t="s">
        <v>289</v>
      </c>
      <c r="S122" s="468" t="str">
        <f t="shared" si="7"/>
        <v>Opatovice</v>
      </c>
    </row>
    <row r="123" spans="2:19" ht="12.75">
      <c r="B123" s="468" t="str">
        <f t="shared" si="26"/>
        <v>Plzeň-Újezd</v>
      </c>
      <c r="C123" s="468" t="s">
        <v>289</v>
      </c>
      <c r="D123" s="468" t="str">
        <f t="shared" si="27"/>
        <v>Stará Huť</v>
      </c>
      <c r="G123" s="468" t="str">
        <f t="shared" si="28"/>
        <v>Přeštice</v>
      </c>
      <c r="H123" s="468" t="s">
        <v>289</v>
      </c>
      <c r="I123" s="468" t="str">
        <f t="shared" si="29"/>
        <v>Chomutov</v>
      </c>
      <c r="L123" s="468" t="str">
        <f t="shared" si="30"/>
        <v>Plzeň-Újezd</v>
      </c>
      <c r="M123" s="468" t="s">
        <v>289</v>
      </c>
      <c r="N123" s="468" t="str">
        <f t="shared" si="31"/>
        <v>Most</v>
      </c>
      <c r="Q123" s="468" t="str">
        <f>S47</f>
        <v>Dobruška</v>
      </c>
      <c r="R123" s="468" t="s">
        <v>289</v>
      </c>
      <c r="S123" s="468" t="str">
        <f>Q47</f>
        <v>Podhorní Újezd</v>
      </c>
    </row>
    <row r="124" spans="2:19" ht="12.75">
      <c r="B124" s="468" t="str">
        <f t="shared" si="26"/>
        <v>Nýřany</v>
      </c>
      <c r="C124" s="468" t="s">
        <v>289</v>
      </c>
      <c r="D124" s="468" t="str">
        <f t="shared" si="27"/>
        <v>Stupno</v>
      </c>
      <c r="G124" s="468" t="str">
        <f t="shared" si="28"/>
        <v>Modřany</v>
      </c>
      <c r="H124" s="468" t="s">
        <v>289</v>
      </c>
      <c r="I124" s="468" t="str">
        <f t="shared" si="29"/>
        <v>Tymákov</v>
      </c>
      <c r="L124" s="468" t="str">
        <f t="shared" si="30"/>
        <v>Řevnice</v>
      </c>
      <c r="M124" s="468" t="s">
        <v>289</v>
      </c>
      <c r="N124" s="468" t="str">
        <f t="shared" si="31"/>
        <v>Litohlavy</v>
      </c>
      <c r="Q124" s="468" t="str">
        <f>S48</f>
        <v>Draken Brno</v>
      </c>
      <c r="R124" s="468" t="s">
        <v>289</v>
      </c>
      <c r="S124" s="468" t="str">
        <f>Q48</f>
        <v>N.Město n/Met.</v>
      </c>
    </row>
    <row r="125" spans="3:18" ht="12.75">
      <c r="C125" s="468" t="s">
        <v>290</v>
      </c>
      <c r="H125" s="468" t="s">
        <v>290</v>
      </c>
      <c r="M125" s="468" t="s">
        <v>290</v>
      </c>
      <c r="R125" s="468" t="s">
        <v>290</v>
      </c>
    </row>
    <row r="126" spans="1:19" ht="12.75">
      <c r="A126" s="473">
        <v>39572</v>
      </c>
      <c r="B126" s="468" t="str">
        <f aca="true" t="shared" si="32" ref="B126:B131">D50</f>
        <v>Studénka</v>
      </c>
      <c r="C126" s="468" t="s">
        <v>289</v>
      </c>
      <c r="D126" s="468" t="str">
        <f aca="true" t="shared" si="33" ref="D126:D131">B50</f>
        <v>1. NH Brno</v>
      </c>
      <c r="F126" s="473">
        <v>39572</v>
      </c>
      <c r="G126" s="468" t="str">
        <f aca="true" t="shared" si="34" ref="G126:G131">I50</f>
        <v>Studénka</v>
      </c>
      <c r="H126" s="468" t="s">
        <v>289</v>
      </c>
      <c r="I126" s="468" t="str">
        <f aca="true" t="shared" si="35" ref="I126:I131">G50</f>
        <v>Dobruška</v>
      </c>
      <c r="K126" s="473">
        <v>39586</v>
      </c>
      <c r="L126" s="468" t="str">
        <f aca="true" t="shared" si="36" ref="L126:L131">N50</f>
        <v>Nezvěstice</v>
      </c>
      <c r="M126" s="468" t="s">
        <v>289</v>
      </c>
      <c r="N126" s="468" t="str">
        <f aca="true" t="shared" si="37" ref="N126:N131">L50</f>
        <v>Osek u Rok.</v>
      </c>
      <c r="P126" s="473">
        <v>39586</v>
      </c>
      <c r="Q126" s="468" t="str">
        <f aca="true" t="shared" si="38" ref="Q126:Q131">S50</f>
        <v>Veselí</v>
      </c>
      <c r="R126" s="468" t="s">
        <v>289</v>
      </c>
      <c r="S126" s="468" t="str">
        <f aca="true" t="shared" si="39" ref="S126:S131">Q50</f>
        <v>Pustějov</v>
      </c>
    </row>
    <row r="127" spans="1:19" ht="12.75">
      <c r="A127" s="610" t="s">
        <v>22</v>
      </c>
      <c r="B127" s="468" t="str">
        <f t="shared" si="32"/>
        <v>Žeravice</v>
      </c>
      <c r="C127" s="468" t="s">
        <v>289</v>
      </c>
      <c r="D127" s="468" t="str">
        <f t="shared" si="33"/>
        <v>Krčín</v>
      </c>
      <c r="F127" s="610" t="s">
        <v>22</v>
      </c>
      <c r="G127" s="468" t="str">
        <f t="shared" si="34"/>
        <v>Rokytnice</v>
      </c>
      <c r="H127" s="468" t="s">
        <v>289</v>
      </c>
      <c r="I127" s="468" t="str">
        <f t="shared" si="35"/>
        <v>Krčín</v>
      </c>
      <c r="K127" s="608" t="s">
        <v>22</v>
      </c>
      <c r="L127" s="468" t="str">
        <f t="shared" si="36"/>
        <v>Ejpovice</v>
      </c>
      <c r="M127" s="468" t="s">
        <v>289</v>
      </c>
      <c r="N127" s="468" t="str">
        <f t="shared" si="37"/>
        <v>Všenice</v>
      </c>
      <c r="P127" s="608" t="s">
        <v>22</v>
      </c>
      <c r="Q127" s="468" t="str">
        <f t="shared" si="38"/>
        <v>Rokytnice</v>
      </c>
      <c r="R127" s="468" t="s">
        <v>289</v>
      </c>
      <c r="S127" s="468" t="str">
        <f t="shared" si="39"/>
        <v>Osek n/B.</v>
      </c>
    </row>
    <row r="128" spans="2:19" ht="12.75">
      <c r="B128" s="468" t="str">
        <f t="shared" si="32"/>
        <v>Svinov</v>
      </c>
      <c r="C128" s="468" t="s">
        <v>289</v>
      </c>
      <c r="D128" s="468" t="str">
        <f t="shared" si="33"/>
        <v>Stará Ves</v>
      </c>
      <c r="G128" s="468" t="str">
        <f t="shared" si="34"/>
        <v>Hlinsko</v>
      </c>
      <c r="H128" s="468" t="s">
        <v>289</v>
      </c>
      <c r="I128" s="468" t="str">
        <f t="shared" si="35"/>
        <v>Vracov</v>
      </c>
      <c r="L128" s="468" t="str">
        <f t="shared" si="36"/>
        <v>Přeštice</v>
      </c>
      <c r="M128" s="468" t="s">
        <v>289</v>
      </c>
      <c r="N128" s="468" t="str">
        <f t="shared" si="37"/>
        <v>Tymákov</v>
      </c>
      <c r="Q128" s="468" t="str">
        <f t="shared" si="38"/>
        <v>Vítkovice</v>
      </c>
      <c r="R128" s="468" t="s">
        <v>289</v>
      </c>
      <c r="S128" s="468" t="str">
        <f t="shared" si="39"/>
        <v>Albrechtičky</v>
      </c>
    </row>
    <row r="129" spans="2:19" ht="12.75">
      <c r="B129" s="468" t="str">
        <f t="shared" si="32"/>
        <v>Čakovice</v>
      </c>
      <c r="C129" s="468" t="s">
        <v>289</v>
      </c>
      <c r="D129" s="468" t="str">
        <f t="shared" si="33"/>
        <v>Nýřany</v>
      </c>
      <c r="G129" s="468" t="str">
        <f t="shared" si="34"/>
        <v>Žatec</v>
      </c>
      <c r="H129" s="468" t="s">
        <v>289</v>
      </c>
      <c r="I129" s="468" t="str">
        <f t="shared" si="35"/>
        <v>Modřany</v>
      </c>
      <c r="L129" s="468" t="str">
        <f t="shared" si="36"/>
        <v>Žatec</v>
      </c>
      <c r="M129" s="468" t="s">
        <v>289</v>
      </c>
      <c r="N129" s="468" t="str">
        <f t="shared" si="37"/>
        <v>Řevnice</v>
      </c>
      <c r="Q129" s="468" t="str">
        <f t="shared" si="38"/>
        <v>Opatovice</v>
      </c>
      <c r="R129" s="468" t="s">
        <v>289</v>
      </c>
      <c r="S129" s="468" t="str">
        <f t="shared" si="39"/>
        <v>Draken Brno</v>
      </c>
    </row>
    <row r="130" spans="2:19" ht="12.75">
      <c r="B130" s="468" t="str">
        <f t="shared" si="32"/>
        <v>Příchovice</v>
      </c>
      <c r="C130" s="468" t="s">
        <v>289</v>
      </c>
      <c r="D130" s="468" t="str">
        <f t="shared" si="33"/>
        <v>Stará Huť</v>
      </c>
      <c r="G130" s="468" t="str">
        <f t="shared" si="34"/>
        <v>Spoje Praha</v>
      </c>
      <c r="H130" s="468" t="s">
        <v>289</v>
      </c>
      <c r="I130" s="468" t="str">
        <f t="shared" si="35"/>
        <v>Chomutov</v>
      </c>
      <c r="L130" s="468" t="str">
        <f t="shared" si="36"/>
        <v>Spoje Praha </v>
      </c>
      <c r="M130" s="468" t="s">
        <v>289</v>
      </c>
      <c r="N130" s="468" t="str">
        <f t="shared" si="37"/>
        <v>Most</v>
      </c>
      <c r="Q130" s="468" t="str">
        <f t="shared" si="38"/>
        <v>Jihlava</v>
      </c>
      <c r="R130" s="468" t="s">
        <v>289</v>
      </c>
      <c r="S130" s="468" t="str">
        <f t="shared" si="39"/>
        <v>Podhorní Újezd</v>
      </c>
    </row>
    <row r="131" spans="2:19" ht="12.75">
      <c r="B131" s="468" t="str">
        <f t="shared" si="32"/>
        <v>Stupno</v>
      </c>
      <c r="C131" s="468" t="s">
        <v>289</v>
      </c>
      <c r="D131" s="468" t="str">
        <f t="shared" si="33"/>
        <v>Plzeň-Újezd</v>
      </c>
      <c r="G131" s="468" t="str">
        <f t="shared" si="34"/>
        <v>Tymákov</v>
      </c>
      <c r="H131" s="468" t="s">
        <v>289</v>
      </c>
      <c r="I131" s="468" t="str">
        <f t="shared" si="35"/>
        <v>Přeštice</v>
      </c>
      <c r="L131" s="468" t="str">
        <f t="shared" si="36"/>
        <v>Litohlavy</v>
      </c>
      <c r="M131" s="468" t="s">
        <v>289</v>
      </c>
      <c r="N131" s="468" t="str">
        <f t="shared" si="37"/>
        <v>Plzeň-Újezd</v>
      </c>
      <c r="Q131" s="468" t="str">
        <f t="shared" si="38"/>
        <v>N.Město n/Met.</v>
      </c>
      <c r="R131" s="468" t="s">
        <v>289</v>
      </c>
      <c r="S131" s="468" t="str">
        <f t="shared" si="39"/>
        <v>Dobruška</v>
      </c>
    </row>
    <row r="133" spans="1:19" ht="12.75">
      <c r="A133" s="473">
        <v>39578</v>
      </c>
      <c r="B133" s="468" t="str">
        <f aca="true" t="shared" si="40" ref="B133:B138">D57</f>
        <v>1. NH Brno</v>
      </c>
      <c r="C133" s="468" t="s">
        <v>289</v>
      </c>
      <c r="D133" s="468" t="str">
        <f aca="true" t="shared" si="41" ref="D133:D138">B57</f>
        <v>Plzeň-Újezd</v>
      </c>
      <c r="F133" s="473">
        <v>39578</v>
      </c>
      <c r="G133" s="468" t="str">
        <f aca="true" t="shared" si="42" ref="G133:G138">I57</f>
        <v>Dobruška</v>
      </c>
      <c r="H133" s="468" t="s">
        <v>289</v>
      </c>
      <c r="I133" s="468" t="str">
        <f aca="true" t="shared" si="43" ref="I133:I138">G57</f>
        <v>Přeštice</v>
      </c>
      <c r="K133" s="473">
        <v>39592</v>
      </c>
      <c r="L133" s="468" t="str">
        <f aca="true" t="shared" si="44" ref="L133:L138">N57</f>
        <v>Osek u Rok.</v>
      </c>
      <c r="M133" s="468" t="s">
        <v>289</v>
      </c>
      <c r="N133" s="468" t="str">
        <f aca="true" t="shared" si="45" ref="N133:N138">L57</f>
        <v>Plzeň-Újezd</v>
      </c>
      <c r="P133" s="473">
        <v>39592</v>
      </c>
      <c r="Q133" s="468" t="str">
        <f aca="true" t="shared" si="46" ref="Q133:Q138">S57</f>
        <v>Pustějov</v>
      </c>
      <c r="R133" s="468" t="s">
        <v>289</v>
      </c>
      <c r="S133" s="468" t="str">
        <f aca="true" t="shared" si="47" ref="S133:S138">Q57</f>
        <v>Dobruška</v>
      </c>
    </row>
    <row r="134" spans="1:19" ht="12.75">
      <c r="A134" s="608" t="s">
        <v>23</v>
      </c>
      <c r="B134" s="468" t="str">
        <f t="shared" si="40"/>
        <v>Krčín</v>
      </c>
      <c r="C134" s="468" t="s">
        <v>289</v>
      </c>
      <c r="D134" s="468" t="str">
        <f t="shared" si="41"/>
        <v>Stupno</v>
      </c>
      <c r="F134" s="608" t="s">
        <v>23</v>
      </c>
      <c r="G134" s="468" t="str">
        <f t="shared" si="42"/>
        <v>Krčín</v>
      </c>
      <c r="H134" s="468" t="s">
        <v>289</v>
      </c>
      <c r="I134" s="468" t="str">
        <f t="shared" si="43"/>
        <v>Tymákov</v>
      </c>
      <c r="K134" s="608" t="s">
        <v>23</v>
      </c>
      <c r="L134" s="468" t="str">
        <f t="shared" si="44"/>
        <v>Všenice</v>
      </c>
      <c r="M134" s="468" t="s">
        <v>289</v>
      </c>
      <c r="N134" s="468" t="str">
        <f t="shared" si="45"/>
        <v>Litohlavy</v>
      </c>
      <c r="P134" s="608" t="s">
        <v>23</v>
      </c>
      <c r="Q134" s="468" t="str">
        <f t="shared" si="46"/>
        <v>Osek n/B.</v>
      </c>
      <c r="R134" s="468" t="s">
        <v>289</v>
      </c>
      <c r="S134" s="468" t="str">
        <f t="shared" si="47"/>
        <v>N.Město n/Met.</v>
      </c>
    </row>
    <row r="135" spans="2:19" ht="12.75">
      <c r="B135" s="468" t="str">
        <f t="shared" si="40"/>
        <v>Svinov</v>
      </c>
      <c r="C135" s="468" t="s">
        <v>289</v>
      </c>
      <c r="D135" s="468" t="str">
        <f t="shared" si="41"/>
        <v>Nýřany</v>
      </c>
      <c r="G135" s="468" t="str">
        <f t="shared" si="42"/>
        <v>Hlinsko</v>
      </c>
      <c r="H135" s="468" t="s">
        <v>289</v>
      </c>
      <c r="I135" s="468" t="str">
        <f t="shared" si="43"/>
        <v>Modřany</v>
      </c>
      <c r="L135" s="468" t="str">
        <f t="shared" si="44"/>
        <v>Přeštice</v>
      </c>
      <c r="M135" s="468" t="s">
        <v>289</v>
      </c>
      <c r="N135" s="468" t="str">
        <f t="shared" si="45"/>
        <v>Řevnice</v>
      </c>
      <c r="Q135" s="468" t="str">
        <f t="shared" si="46"/>
        <v>Vítkovice</v>
      </c>
      <c r="R135" s="468" t="s">
        <v>289</v>
      </c>
      <c r="S135" s="468" t="str">
        <f t="shared" si="47"/>
        <v>Draken Brno</v>
      </c>
    </row>
    <row r="136" spans="2:19" ht="12.75">
      <c r="B136" s="468" t="str">
        <f t="shared" si="40"/>
        <v>Stará Ves</v>
      </c>
      <c r="C136" s="468" t="s">
        <v>289</v>
      </c>
      <c r="D136" s="468" t="str">
        <f t="shared" si="41"/>
        <v>Příchovice</v>
      </c>
      <c r="G136" s="468" t="str">
        <f t="shared" si="42"/>
        <v>Vracov</v>
      </c>
      <c r="H136" s="468" t="s">
        <v>289</v>
      </c>
      <c r="I136" s="468" t="str">
        <f t="shared" si="43"/>
        <v>Spoje Praha</v>
      </c>
      <c r="L136" s="468" t="str">
        <f t="shared" si="44"/>
        <v>Tymákov</v>
      </c>
      <c r="M136" s="468" t="s">
        <v>289</v>
      </c>
      <c r="N136" s="468" t="str">
        <f t="shared" si="45"/>
        <v>Spoje Praha </v>
      </c>
      <c r="Q136" s="468" t="str">
        <f t="shared" si="46"/>
        <v>Albrechtičky</v>
      </c>
      <c r="R136" s="468" t="s">
        <v>289</v>
      </c>
      <c r="S136" s="468" t="str">
        <f t="shared" si="47"/>
        <v>Jihlava</v>
      </c>
    </row>
    <row r="137" spans="2:19" ht="12.75">
      <c r="B137" s="468" t="str">
        <f t="shared" si="40"/>
        <v>Čakovice</v>
      </c>
      <c r="C137" s="468" t="s">
        <v>289</v>
      </c>
      <c r="D137" s="468" t="str">
        <f t="shared" si="41"/>
        <v>Studénka</v>
      </c>
      <c r="G137" s="468" t="str">
        <f t="shared" si="42"/>
        <v>Žatec</v>
      </c>
      <c r="H137" s="468" t="s">
        <v>289</v>
      </c>
      <c r="I137" s="468" t="str">
        <f t="shared" si="43"/>
        <v>Studénka</v>
      </c>
      <c r="L137" s="468" t="str">
        <f t="shared" si="44"/>
        <v>Žatec</v>
      </c>
      <c r="M137" s="468" t="s">
        <v>289</v>
      </c>
      <c r="N137" s="468" t="str">
        <f t="shared" si="45"/>
        <v>Nezvěstice</v>
      </c>
      <c r="Q137" s="468" t="str">
        <f t="shared" si="46"/>
        <v>Opatovice</v>
      </c>
      <c r="R137" s="468" t="s">
        <v>289</v>
      </c>
      <c r="S137" s="468" t="str">
        <f t="shared" si="47"/>
        <v>Veselí</v>
      </c>
    </row>
    <row r="138" spans="2:19" ht="12.75">
      <c r="B138" s="468" t="str">
        <f t="shared" si="40"/>
        <v>Stará Huť</v>
      </c>
      <c r="C138" s="468" t="s">
        <v>289</v>
      </c>
      <c r="D138" s="468" t="str">
        <f t="shared" si="41"/>
        <v>Žeravice</v>
      </c>
      <c r="G138" s="468" t="str">
        <f t="shared" si="42"/>
        <v>Chomutov</v>
      </c>
      <c r="H138" s="468" t="s">
        <v>289</v>
      </c>
      <c r="I138" s="468" t="str">
        <f t="shared" si="43"/>
        <v>Rokytnice</v>
      </c>
      <c r="L138" s="468" t="str">
        <f t="shared" si="44"/>
        <v>Most</v>
      </c>
      <c r="M138" s="468" t="s">
        <v>289</v>
      </c>
      <c r="N138" s="468" t="str">
        <f t="shared" si="45"/>
        <v>Ejpovice</v>
      </c>
      <c r="Q138" s="468" t="str">
        <f t="shared" si="46"/>
        <v>Podhorní Újezd</v>
      </c>
      <c r="R138" s="468" t="s">
        <v>289</v>
      </c>
      <c r="S138" s="468" t="str">
        <f t="shared" si="47"/>
        <v>Rokytnice</v>
      </c>
    </row>
    <row r="140" spans="1:19" ht="12.75">
      <c r="A140" s="473">
        <v>39579</v>
      </c>
      <c r="B140" s="468" t="str">
        <f aca="true" t="shared" si="48" ref="B140:B154">D63</f>
        <v>Krčín</v>
      </c>
      <c r="C140" s="468" t="s">
        <v>289</v>
      </c>
      <c r="D140" s="468" t="str">
        <f aca="true" t="shared" si="49" ref="D140:D154">B63</f>
        <v>Plzeň-Újezd</v>
      </c>
      <c r="F140" s="473">
        <v>39579</v>
      </c>
      <c r="G140" s="468" t="str">
        <f aca="true" t="shared" si="50" ref="G140:G154">I63</f>
        <v>Krčín</v>
      </c>
      <c r="H140" s="468" t="s">
        <v>289</v>
      </c>
      <c r="I140" s="468" t="str">
        <f aca="true" t="shared" si="51" ref="I140:I154">G63</f>
        <v>Přeštice</v>
      </c>
      <c r="K140" s="473">
        <v>39593</v>
      </c>
      <c r="L140" s="468" t="str">
        <f aca="true" t="shared" si="52" ref="L140:L154">N63</f>
        <v>Všenice</v>
      </c>
      <c r="M140" s="468" t="s">
        <v>289</v>
      </c>
      <c r="N140" s="468" t="str">
        <f aca="true" t="shared" si="53" ref="N140:N154">L63</f>
        <v>Plzeň-Újezd</v>
      </c>
      <c r="P140" s="473">
        <v>39593</v>
      </c>
      <c r="Q140" s="468" t="str">
        <f aca="true" t="shared" si="54" ref="Q140:Q154">S63</f>
        <v>Osek n/B.</v>
      </c>
      <c r="R140" s="468" t="s">
        <v>289</v>
      </c>
      <c r="S140" s="468" t="str">
        <f aca="true" t="shared" si="55" ref="S140:S154">Q63</f>
        <v>Dobruška</v>
      </c>
    </row>
    <row r="141" spans="1:19" ht="12.75">
      <c r="A141" s="608" t="s">
        <v>22</v>
      </c>
      <c r="B141" s="468" t="str">
        <f t="shared" si="48"/>
        <v>1. NH Brno</v>
      </c>
      <c r="C141" s="468" t="s">
        <v>289</v>
      </c>
      <c r="D141" s="468" t="str">
        <f t="shared" si="49"/>
        <v>Stupno</v>
      </c>
      <c r="F141" s="608" t="s">
        <v>22</v>
      </c>
      <c r="G141" s="468" t="str">
        <f t="shared" si="50"/>
        <v>Dobruška</v>
      </c>
      <c r="H141" s="468" t="s">
        <v>289</v>
      </c>
      <c r="I141" s="468" t="str">
        <f t="shared" si="51"/>
        <v>Tymákov</v>
      </c>
      <c r="K141" s="608" t="s">
        <v>22</v>
      </c>
      <c r="L141" s="468" t="str">
        <f t="shared" si="52"/>
        <v>Osek u Rok.</v>
      </c>
      <c r="M141" s="468" t="s">
        <v>289</v>
      </c>
      <c r="N141" s="468" t="str">
        <f t="shared" si="53"/>
        <v>Litohlavy</v>
      </c>
      <c r="P141" s="608" t="s">
        <v>22</v>
      </c>
      <c r="Q141" s="468" t="str">
        <f t="shared" si="54"/>
        <v>Pustějov</v>
      </c>
      <c r="R141" s="468" t="s">
        <v>289</v>
      </c>
      <c r="S141" s="468" t="str">
        <f t="shared" si="55"/>
        <v>N.Město n/Met.</v>
      </c>
    </row>
    <row r="142" spans="2:19" ht="12.75">
      <c r="B142" s="468" t="str">
        <f t="shared" si="48"/>
        <v>Stará Ves</v>
      </c>
      <c r="C142" s="468" t="s">
        <v>289</v>
      </c>
      <c r="D142" s="468" t="str">
        <f t="shared" si="49"/>
        <v>Nýřany</v>
      </c>
      <c r="G142" s="468" t="str">
        <f t="shared" si="50"/>
        <v>Vracov</v>
      </c>
      <c r="H142" s="468" t="s">
        <v>289</v>
      </c>
      <c r="I142" s="468" t="str">
        <f t="shared" si="51"/>
        <v>Modřany</v>
      </c>
      <c r="L142" s="468" t="str">
        <f t="shared" si="52"/>
        <v>Tymákov</v>
      </c>
      <c r="M142" s="468" t="s">
        <v>289</v>
      </c>
      <c r="N142" s="468" t="str">
        <f t="shared" si="53"/>
        <v>Řevnice</v>
      </c>
      <c r="Q142" s="468" t="str">
        <f t="shared" si="54"/>
        <v>Albrechtičky</v>
      </c>
      <c r="R142" s="468" t="s">
        <v>289</v>
      </c>
      <c r="S142" s="468" t="str">
        <f t="shared" si="55"/>
        <v>Draken Brno</v>
      </c>
    </row>
    <row r="143" spans="2:19" ht="12.75">
      <c r="B143" s="468" t="str">
        <f t="shared" si="48"/>
        <v>Svinov</v>
      </c>
      <c r="C143" s="468" t="s">
        <v>289</v>
      </c>
      <c r="D143" s="468" t="str">
        <f t="shared" si="49"/>
        <v>Příchovice</v>
      </c>
      <c r="G143" s="468" t="str">
        <f t="shared" si="50"/>
        <v>Hlinsko</v>
      </c>
      <c r="H143" s="468" t="s">
        <v>289</v>
      </c>
      <c r="I143" s="468" t="str">
        <f t="shared" si="51"/>
        <v>Spoje Praha</v>
      </c>
      <c r="L143" s="468" t="str">
        <f t="shared" si="52"/>
        <v>Přeštice</v>
      </c>
      <c r="M143" s="468" t="s">
        <v>289</v>
      </c>
      <c r="N143" s="468" t="str">
        <f t="shared" si="53"/>
        <v>Spoje Praha </v>
      </c>
      <c r="Q143" s="468" t="str">
        <f t="shared" si="54"/>
        <v>Vítkovice</v>
      </c>
      <c r="R143" s="468" t="s">
        <v>289</v>
      </c>
      <c r="S143" s="468" t="str">
        <f t="shared" si="55"/>
        <v>Jihlava</v>
      </c>
    </row>
    <row r="144" spans="2:19" ht="12.75">
      <c r="B144" s="468" t="str">
        <f t="shared" si="48"/>
        <v>Stará Huť</v>
      </c>
      <c r="C144" s="468" t="s">
        <v>289</v>
      </c>
      <c r="D144" s="468" t="str">
        <f t="shared" si="49"/>
        <v>Studénka</v>
      </c>
      <c r="G144" s="468" t="str">
        <f t="shared" si="50"/>
        <v>Chomutov</v>
      </c>
      <c r="H144" s="468" t="s">
        <v>289</v>
      </c>
      <c r="I144" s="468" t="str">
        <f t="shared" si="51"/>
        <v>Studénka</v>
      </c>
      <c r="L144" s="468" t="str">
        <f t="shared" si="52"/>
        <v>Most</v>
      </c>
      <c r="M144" s="468" t="s">
        <v>289</v>
      </c>
      <c r="N144" s="468" t="str">
        <f t="shared" si="53"/>
        <v>Nezvěstice</v>
      </c>
      <c r="Q144" s="468" t="str">
        <f t="shared" si="54"/>
        <v>Podhorní Újezd</v>
      </c>
      <c r="R144" s="468" t="s">
        <v>289</v>
      </c>
      <c r="S144" s="468" t="str">
        <f t="shared" si="55"/>
        <v>Veselí</v>
      </c>
    </row>
    <row r="145" spans="2:19" ht="12.75">
      <c r="B145" s="468" t="str">
        <f t="shared" si="48"/>
        <v>Čakovice</v>
      </c>
      <c r="C145" s="468" t="s">
        <v>289</v>
      </c>
      <c r="D145" s="468" t="str">
        <f t="shared" si="49"/>
        <v>Žeravice</v>
      </c>
      <c r="G145" s="468" t="str">
        <f t="shared" si="50"/>
        <v>Žatec</v>
      </c>
      <c r="H145" s="468" t="s">
        <v>289</v>
      </c>
      <c r="I145" s="468" t="str">
        <f t="shared" si="51"/>
        <v>Rokytnice</v>
      </c>
      <c r="L145" s="468" t="str">
        <f t="shared" si="52"/>
        <v>Žatec</v>
      </c>
      <c r="M145" s="468" t="s">
        <v>289</v>
      </c>
      <c r="N145" s="468" t="str">
        <f t="shared" si="53"/>
        <v>Ejpovice</v>
      </c>
      <c r="Q145" s="468" t="str">
        <f t="shared" si="54"/>
        <v>Opatovice</v>
      </c>
      <c r="R145" s="468" t="s">
        <v>289</v>
      </c>
      <c r="S145" s="468" t="str">
        <f t="shared" si="55"/>
        <v>Rokytnice</v>
      </c>
    </row>
    <row r="147" spans="1:19" ht="12.75">
      <c r="A147" s="473">
        <v>39586</v>
      </c>
      <c r="B147" s="468" t="str">
        <f t="shared" si="48"/>
        <v>1. NH Brno</v>
      </c>
      <c r="C147" s="468" t="s">
        <v>289</v>
      </c>
      <c r="D147" s="468" t="str">
        <f t="shared" si="49"/>
        <v>Svinov</v>
      </c>
      <c r="F147" s="473">
        <v>39586</v>
      </c>
      <c r="G147" s="468" t="str">
        <f t="shared" si="50"/>
        <v>Dobruška</v>
      </c>
      <c r="H147" s="468" t="s">
        <v>289</v>
      </c>
      <c r="I147" s="468" t="str">
        <f t="shared" si="51"/>
        <v>Hlinsko</v>
      </c>
      <c r="K147" s="473">
        <v>39600</v>
      </c>
      <c r="L147" s="468" t="str">
        <f t="shared" si="52"/>
        <v>Osek u Rok.</v>
      </c>
      <c r="M147" s="468" t="s">
        <v>289</v>
      </c>
      <c r="N147" s="468" t="str">
        <f t="shared" si="53"/>
        <v>Přeštice</v>
      </c>
      <c r="P147" s="473">
        <v>39600</v>
      </c>
      <c r="Q147" s="468" t="str">
        <f t="shared" si="54"/>
        <v>Pustějov</v>
      </c>
      <c r="R147" s="468" t="s">
        <v>289</v>
      </c>
      <c r="S147" s="468" t="str">
        <f t="shared" si="55"/>
        <v>Vítkovice</v>
      </c>
    </row>
    <row r="148" spans="1:19" ht="12.75">
      <c r="A148" s="608" t="s">
        <v>22</v>
      </c>
      <c r="B148" s="468" t="str">
        <f t="shared" si="48"/>
        <v>Krčín</v>
      </c>
      <c r="C148" s="468" t="s">
        <v>289</v>
      </c>
      <c r="D148" s="468" t="str">
        <f t="shared" si="49"/>
        <v>Stará Ves</v>
      </c>
      <c r="F148" s="608" t="s">
        <v>22</v>
      </c>
      <c r="G148" s="468" t="str">
        <f t="shared" si="50"/>
        <v>Krčín</v>
      </c>
      <c r="H148" s="468" t="s">
        <v>289</v>
      </c>
      <c r="I148" s="468" t="str">
        <f t="shared" si="51"/>
        <v>Vracov</v>
      </c>
      <c r="K148" s="608" t="s">
        <v>22</v>
      </c>
      <c r="L148" s="468" t="str">
        <f t="shared" si="52"/>
        <v>Všenice</v>
      </c>
      <c r="M148" s="468" t="s">
        <v>289</v>
      </c>
      <c r="N148" s="468" t="str">
        <f t="shared" si="53"/>
        <v>Tymákov</v>
      </c>
      <c r="P148" s="608" t="s">
        <v>22</v>
      </c>
      <c r="Q148" s="468" t="str">
        <f t="shared" si="54"/>
        <v>Osek n/B.</v>
      </c>
      <c r="R148" s="468" t="s">
        <v>289</v>
      </c>
      <c r="S148" s="468" t="str">
        <f t="shared" si="55"/>
        <v>Albrechtičky</v>
      </c>
    </row>
    <row r="149" spans="2:19" ht="12.75">
      <c r="B149" s="468" t="str">
        <f t="shared" si="48"/>
        <v>Studénka</v>
      </c>
      <c r="C149" s="468" t="s">
        <v>289</v>
      </c>
      <c r="D149" s="468" t="str">
        <f t="shared" si="49"/>
        <v>Žeravice</v>
      </c>
      <c r="G149" s="468" t="str">
        <f t="shared" si="50"/>
        <v>Studénka</v>
      </c>
      <c r="H149" s="468" t="s">
        <v>289</v>
      </c>
      <c r="I149" s="468" t="str">
        <f t="shared" si="51"/>
        <v>Rokytnice</v>
      </c>
      <c r="L149" s="468" t="str">
        <f t="shared" si="52"/>
        <v>Nezvěstice</v>
      </c>
      <c r="M149" s="468" t="s">
        <v>289</v>
      </c>
      <c r="N149" s="468" t="str">
        <f t="shared" si="53"/>
        <v>Ejpovice</v>
      </c>
      <c r="Q149" s="468" t="str">
        <f t="shared" si="54"/>
        <v>Veselí</v>
      </c>
      <c r="R149" s="468" t="s">
        <v>289</v>
      </c>
      <c r="S149" s="468" t="str">
        <f t="shared" si="55"/>
        <v>Rokytnice</v>
      </c>
    </row>
    <row r="150" spans="2:19" ht="12.75">
      <c r="B150" s="468" t="str">
        <f t="shared" si="48"/>
        <v>Plzeň-Újezd</v>
      </c>
      <c r="C150" s="468" t="s">
        <v>289</v>
      </c>
      <c r="D150" s="468" t="str">
        <f t="shared" si="49"/>
        <v>Čakovice</v>
      </c>
      <c r="G150" s="468" t="str">
        <f t="shared" si="50"/>
        <v>Přeštice</v>
      </c>
      <c r="H150" s="468" t="s">
        <v>289</v>
      </c>
      <c r="I150" s="468" t="str">
        <f t="shared" si="51"/>
        <v>Žatec</v>
      </c>
      <c r="L150" s="468" t="str">
        <f t="shared" si="52"/>
        <v>Plzeň-Újezd</v>
      </c>
      <c r="M150" s="468" t="s">
        <v>289</v>
      </c>
      <c r="N150" s="468" t="str">
        <f t="shared" si="53"/>
        <v>Žatec</v>
      </c>
      <c r="Q150" s="468" t="str">
        <f t="shared" si="54"/>
        <v>Dobruška</v>
      </c>
      <c r="R150" s="468" t="s">
        <v>289</v>
      </c>
      <c r="S150" s="468" t="str">
        <f t="shared" si="55"/>
        <v>Opatovice</v>
      </c>
    </row>
    <row r="151" spans="2:19" ht="12.75">
      <c r="B151" s="468" t="str">
        <f t="shared" si="48"/>
        <v>Stupno</v>
      </c>
      <c r="C151" s="468" t="s">
        <v>289</v>
      </c>
      <c r="D151" s="468" t="str">
        <f t="shared" si="49"/>
        <v>Stará Huť</v>
      </c>
      <c r="G151" s="468" t="str">
        <f t="shared" si="50"/>
        <v>Tymákov</v>
      </c>
      <c r="H151" s="468" t="s">
        <v>289</v>
      </c>
      <c r="I151" s="468" t="str">
        <f t="shared" si="51"/>
        <v>Chomutov</v>
      </c>
      <c r="L151" s="468" t="str">
        <f t="shared" si="52"/>
        <v>Litohlavy</v>
      </c>
      <c r="M151" s="468" t="s">
        <v>289</v>
      </c>
      <c r="N151" s="468" t="str">
        <f t="shared" si="53"/>
        <v>Most</v>
      </c>
      <c r="Q151" s="468" t="str">
        <f t="shared" si="54"/>
        <v>N.Město n/Met.</v>
      </c>
      <c r="R151" s="468" t="s">
        <v>289</v>
      </c>
      <c r="S151" s="468" t="str">
        <f t="shared" si="55"/>
        <v>Podhorní Újezd</v>
      </c>
    </row>
    <row r="152" spans="2:19" ht="12.75">
      <c r="B152" s="468" t="str">
        <f t="shared" si="48"/>
        <v>Nýřany</v>
      </c>
      <c r="C152" s="468" t="s">
        <v>289</v>
      </c>
      <c r="D152" s="468" t="str">
        <f t="shared" si="49"/>
        <v>Příchovice</v>
      </c>
      <c r="G152" s="468" t="str">
        <f t="shared" si="50"/>
        <v>Modřany</v>
      </c>
      <c r="H152" s="468" t="s">
        <v>289</v>
      </c>
      <c r="I152" s="468" t="str">
        <f t="shared" si="51"/>
        <v>Spoje Praha</v>
      </c>
      <c r="L152" s="468" t="str">
        <f t="shared" si="52"/>
        <v>Řevnice</v>
      </c>
      <c r="M152" s="468" t="s">
        <v>289</v>
      </c>
      <c r="N152" s="468" t="str">
        <f t="shared" si="53"/>
        <v>Spoje Praha </v>
      </c>
      <c r="Q152" s="468" t="str">
        <f t="shared" si="54"/>
        <v>Draken Brno</v>
      </c>
      <c r="R152" s="468" t="s">
        <v>289</v>
      </c>
      <c r="S152" s="468" t="str">
        <f t="shared" si="55"/>
        <v>Jihlava</v>
      </c>
    </row>
    <row r="154" spans="1:19" ht="12.75">
      <c r="A154" s="473">
        <v>39592</v>
      </c>
      <c r="B154" s="468" t="str">
        <f t="shared" si="48"/>
        <v>Nýřany</v>
      </c>
      <c r="C154" s="468" t="s">
        <v>289</v>
      </c>
      <c r="D154" s="468" t="str">
        <f t="shared" si="49"/>
        <v>1. NH Brno</v>
      </c>
      <c r="F154" s="473">
        <v>39592</v>
      </c>
      <c r="G154" s="468" t="str">
        <f t="shared" si="50"/>
        <v>Modřany</v>
      </c>
      <c r="H154" s="468" t="s">
        <v>289</v>
      </c>
      <c r="I154" s="468" t="str">
        <f t="shared" si="51"/>
        <v>Dobruška</v>
      </c>
      <c r="K154" s="473">
        <v>39606</v>
      </c>
      <c r="L154" s="468" t="str">
        <f t="shared" si="52"/>
        <v>Řevnice</v>
      </c>
      <c r="M154" s="468" t="s">
        <v>289</v>
      </c>
      <c r="N154" s="468" t="str">
        <f t="shared" si="53"/>
        <v>Osek u Rok.</v>
      </c>
      <c r="P154" s="473">
        <v>39606</v>
      </c>
      <c r="Q154" s="468" t="str">
        <f t="shared" si="54"/>
        <v>Draken Brno</v>
      </c>
      <c r="R154" s="468" t="s">
        <v>289</v>
      </c>
      <c r="S154" s="468" t="str">
        <f t="shared" si="55"/>
        <v>Pustějov</v>
      </c>
    </row>
    <row r="155" spans="1:19" ht="12.75">
      <c r="A155" s="608" t="s">
        <v>23</v>
      </c>
      <c r="B155" s="468" t="str">
        <f aca="true" t="shared" si="56" ref="B155:B166">D78</f>
        <v>Příchovice</v>
      </c>
      <c r="C155" s="468" t="s">
        <v>289</v>
      </c>
      <c r="D155" s="468" t="str">
        <f aca="true" t="shared" si="57" ref="D155:D166">B78</f>
        <v>Krčín</v>
      </c>
      <c r="F155" s="608" t="s">
        <v>23</v>
      </c>
      <c r="G155" s="468" t="str">
        <f aca="true" t="shared" si="58" ref="G155:G166">I78</f>
        <v>Spoje Praha</v>
      </c>
      <c r="H155" s="468" t="s">
        <v>289</v>
      </c>
      <c r="I155" s="468" t="str">
        <f aca="true" t="shared" si="59" ref="I155:I166">G78</f>
        <v>Krčín</v>
      </c>
      <c r="K155" s="608" t="s">
        <v>23</v>
      </c>
      <c r="L155" s="468" t="str">
        <f aca="true" t="shared" si="60" ref="L155:L166">N78</f>
        <v>Spoje Praha </v>
      </c>
      <c r="M155" s="468" t="s">
        <v>289</v>
      </c>
      <c r="N155" s="468" t="str">
        <f aca="true" t="shared" si="61" ref="N155:N166">L78</f>
        <v>Všenice</v>
      </c>
      <c r="P155" s="608" t="s">
        <v>23</v>
      </c>
      <c r="Q155" s="468" t="str">
        <f>S78</f>
        <v>Jihlava</v>
      </c>
      <c r="R155" s="468" t="s">
        <v>289</v>
      </c>
      <c r="S155" s="468" t="str">
        <f>Q78</f>
        <v>Osek n/B.</v>
      </c>
    </row>
    <row r="156" spans="2:19" ht="12.75">
      <c r="B156" s="468" t="str">
        <f t="shared" si="56"/>
        <v>Svinov</v>
      </c>
      <c r="C156" s="468" t="s">
        <v>289</v>
      </c>
      <c r="D156" s="468" t="str">
        <f t="shared" si="57"/>
        <v>Čakovice</v>
      </c>
      <c r="G156" s="468" t="str">
        <f t="shared" si="58"/>
        <v>Hlinsko</v>
      </c>
      <c r="H156" s="468" t="s">
        <v>289</v>
      </c>
      <c r="I156" s="468" t="str">
        <f t="shared" si="59"/>
        <v>Žatec</v>
      </c>
      <c r="L156" s="468" t="str">
        <f t="shared" si="60"/>
        <v>Přeštice</v>
      </c>
      <c r="M156" s="468" t="s">
        <v>289</v>
      </c>
      <c r="N156" s="468" t="str">
        <f t="shared" si="61"/>
        <v>Žatec</v>
      </c>
      <c r="Q156" s="468" t="str">
        <f>S79</f>
        <v>Vítkovice</v>
      </c>
      <c r="R156" s="468" t="s">
        <v>289</v>
      </c>
      <c r="S156" s="468" t="str">
        <f>Q79</f>
        <v>Opatovice</v>
      </c>
    </row>
    <row r="157" spans="2:19" ht="12.75">
      <c r="B157" s="468" t="str">
        <f t="shared" si="56"/>
        <v>Stará Ves</v>
      </c>
      <c r="C157" s="468" t="s">
        <v>289</v>
      </c>
      <c r="D157" s="468" t="str">
        <f t="shared" si="57"/>
        <v>Stará Huť</v>
      </c>
      <c r="G157" s="468" t="str">
        <f t="shared" si="58"/>
        <v>Vracov</v>
      </c>
      <c r="H157" s="468" t="s">
        <v>289</v>
      </c>
      <c r="I157" s="468" t="str">
        <f t="shared" si="59"/>
        <v>Chomutov</v>
      </c>
      <c r="L157" s="468" t="str">
        <f t="shared" si="60"/>
        <v>Tymákov</v>
      </c>
      <c r="M157" s="468" t="s">
        <v>289</v>
      </c>
      <c r="N157" s="468" t="str">
        <f t="shared" si="61"/>
        <v>Most</v>
      </c>
      <c r="Q157" s="468" t="str">
        <f>S80</f>
        <v>Albrechtičky</v>
      </c>
      <c r="R157" s="468" t="s">
        <v>289</v>
      </c>
      <c r="S157" s="468" t="str">
        <f>Q80</f>
        <v>Podhorní Újezd</v>
      </c>
    </row>
    <row r="158" spans="2:19" ht="12.75">
      <c r="B158" s="468" t="str">
        <f t="shared" si="56"/>
        <v>Studénka</v>
      </c>
      <c r="C158" s="468" t="s">
        <v>289</v>
      </c>
      <c r="D158" s="468" t="str">
        <f t="shared" si="57"/>
        <v>Plzeň-Újezd</v>
      </c>
      <c r="G158" s="468" t="str">
        <f t="shared" si="58"/>
        <v>Studénka</v>
      </c>
      <c r="H158" s="468" t="s">
        <v>289</v>
      </c>
      <c r="I158" s="468" t="str">
        <f t="shared" si="59"/>
        <v>Přeštice</v>
      </c>
      <c r="L158" s="468" t="str">
        <f t="shared" si="60"/>
        <v>Nezvěstice</v>
      </c>
      <c r="M158" s="468" t="s">
        <v>289</v>
      </c>
      <c r="N158" s="468" t="str">
        <f t="shared" si="61"/>
        <v>Plzeň-Újezd</v>
      </c>
      <c r="Q158" s="468" t="str">
        <f>S81</f>
        <v>Veselí</v>
      </c>
      <c r="R158" s="468" t="s">
        <v>289</v>
      </c>
      <c r="S158" s="468" t="str">
        <f>Q81</f>
        <v>Dobruška</v>
      </c>
    </row>
    <row r="159" spans="2:19" ht="12.75">
      <c r="B159" s="468" t="str">
        <f t="shared" si="56"/>
        <v>Žeravice</v>
      </c>
      <c r="C159" s="468" t="s">
        <v>289</v>
      </c>
      <c r="D159" s="468" t="str">
        <f t="shared" si="57"/>
        <v>Stupno</v>
      </c>
      <c r="G159" s="468" t="str">
        <f t="shared" si="58"/>
        <v>Rokytnice</v>
      </c>
      <c r="H159" s="468" t="s">
        <v>289</v>
      </c>
      <c r="I159" s="468" t="str">
        <f t="shared" si="59"/>
        <v>Tymákov</v>
      </c>
      <c r="L159" s="468" t="str">
        <f t="shared" si="60"/>
        <v>Ejpovice</v>
      </c>
      <c r="M159" s="468" t="s">
        <v>289</v>
      </c>
      <c r="N159" s="468" t="str">
        <f t="shared" si="61"/>
        <v>Litohlavy</v>
      </c>
      <c r="Q159" s="468" t="str">
        <f>S82</f>
        <v>Rokytnice</v>
      </c>
      <c r="R159" s="468" t="s">
        <v>289</v>
      </c>
      <c r="S159" s="468" t="str">
        <f>Q82</f>
        <v>N.Město n/Met.</v>
      </c>
    </row>
    <row r="161" spans="1:19" ht="12.75">
      <c r="A161" s="473">
        <v>39593</v>
      </c>
      <c r="B161" s="468" t="str">
        <f t="shared" si="56"/>
        <v>Příchovice</v>
      </c>
      <c r="C161" s="468" t="s">
        <v>289</v>
      </c>
      <c r="D161" s="468" t="str">
        <f t="shared" si="57"/>
        <v>1. NH Brno</v>
      </c>
      <c r="F161" s="473">
        <v>39593</v>
      </c>
      <c r="G161" s="468" t="str">
        <f t="shared" si="58"/>
        <v>Spoje Praha</v>
      </c>
      <c r="H161" s="468" t="s">
        <v>289</v>
      </c>
      <c r="I161" s="468" t="str">
        <f t="shared" si="59"/>
        <v>Dobruška</v>
      </c>
      <c r="K161" s="473">
        <v>39607</v>
      </c>
      <c r="L161" s="468" t="str">
        <f t="shared" si="60"/>
        <v>Spoje Praha </v>
      </c>
      <c r="M161" s="468" t="s">
        <v>289</v>
      </c>
      <c r="N161" s="468" t="str">
        <f t="shared" si="61"/>
        <v>Osek u Rok.</v>
      </c>
      <c r="P161" s="473">
        <v>39607</v>
      </c>
      <c r="Q161" s="468" t="str">
        <f aca="true" t="shared" si="62" ref="Q161:Q166">S84</f>
        <v>Jihlava</v>
      </c>
      <c r="R161" s="468" t="s">
        <v>289</v>
      </c>
      <c r="S161" s="468" t="str">
        <f aca="true" t="shared" si="63" ref="S161:S166">Q84</f>
        <v>Pustějov</v>
      </c>
    </row>
    <row r="162" spans="1:19" ht="12.75">
      <c r="A162" s="608" t="s">
        <v>22</v>
      </c>
      <c r="B162" s="468" t="str">
        <f t="shared" si="56"/>
        <v>Nýřany</v>
      </c>
      <c r="C162" s="468" t="s">
        <v>289</v>
      </c>
      <c r="D162" s="468" t="str">
        <f t="shared" si="57"/>
        <v>Krčín</v>
      </c>
      <c r="F162" s="608" t="s">
        <v>22</v>
      </c>
      <c r="G162" s="468" t="str">
        <f t="shared" si="58"/>
        <v>Modřany</v>
      </c>
      <c r="H162" s="468" t="s">
        <v>289</v>
      </c>
      <c r="I162" s="468" t="str">
        <f t="shared" si="59"/>
        <v>Krčín</v>
      </c>
      <c r="K162" s="608" t="s">
        <v>22</v>
      </c>
      <c r="L162" s="468" t="str">
        <f t="shared" si="60"/>
        <v>Řevnice</v>
      </c>
      <c r="M162" s="468" t="s">
        <v>289</v>
      </c>
      <c r="N162" s="468" t="str">
        <f t="shared" si="61"/>
        <v>Všenice</v>
      </c>
      <c r="P162" s="608" t="s">
        <v>22</v>
      </c>
      <c r="Q162" s="468" t="str">
        <f t="shared" si="62"/>
        <v>Draken Brno</v>
      </c>
      <c r="R162" s="468" t="s">
        <v>289</v>
      </c>
      <c r="S162" s="468" t="str">
        <f t="shared" si="63"/>
        <v>Osek n/B.</v>
      </c>
    </row>
    <row r="163" spans="2:19" ht="12.75">
      <c r="B163" s="468" t="str">
        <f t="shared" si="56"/>
        <v>Stará Ves</v>
      </c>
      <c r="C163" s="468" t="s">
        <v>289</v>
      </c>
      <c r="D163" s="468" t="str">
        <f t="shared" si="57"/>
        <v>Čakovice</v>
      </c>
      <c r="G163" s="468" t="str">
        <f t="shared" si="58"/>
        <v>Vracov</v>
      </c>
      <c r="H163" s="468" t="s">
        <v>289</v>
      </c>
      <c r="I163" s="468" t="str">
        <f t="shared" si="59"/>
        <v>Žatec</v>
      </c>
      <c r="L163" s="468" t="str">
        <f t="shared" si="60"/>
        <v>Tymákov</v>
      </c>
      <c r="M163" s="468" t="s">
        <v>289</v>
      </c>
      <c r="N163" s="468" t="str">
        <f t="shared" si="61"/>
        <v>Žatec</v>
      </c>
      <c r="Q163" s="468" t="str">
        <f t="shared" si="62"/>
        <v>Albrechtičky</v>
      </c>
      <c r="R163" s="468" t="s">
        <v>289</v>
      </c>
      <c r="S163" s="468" t="str">
        <f t="shared" si="63"/>
        <v>Opatovice</v>
      </c>
    </row>
    <row r="164" spans="2:19" ht="12.75">
      <c r="B164" s="468" t="str">
        <f t="shared" si="56"/>
        <v>Svinov</v>
      </c>
      <c r="C164" s="468" t="s">
        <v>289</v>
      </c>
      <c r="D164" s="468" t="str">
        <f t="shared" si="57"/>
        <v>Stará Huť</v>
      </c>
      <c r="G164" s="468" t="str">
        <f t="shared" si="58"/>
        <v>Hlinsko</v>
      </c>
      <c r="H164" s="468" t="s">
        <v>289</v>
      </c>
      <c r="I164" s="468" t="str">
        <f t="shared" si="59"/>
        <v>Chomutov</v>
      </c>
      <c r="K164" s="473"/>
      <c r="L164" s="468" t="str">
        <f t="shared" si="60"/>
        <v>Přeštice</v>
      </c>
      <c r="M164" s="468" t="s">
        <v>289</v>
      </c>
      <c r="N164" s="468" t="str">
        <f t="shared" si="61"/>
        <v>Most</v>
      </c>
      <c r="P164" s="473"/>
      <c r="Q164" s="468" t="str">
        <f t="shared" si="62"/>
        <v>Vítkovice</v>
      </c>
      <c r="R164" s="468" t="s">
        <v>289</v>
      </c>
      <c r="S164" s="468" t="str">
        <f t="shared" si="63"/>
        <v>Podhorní Újezd</v>
      </c>
    </row>
    <row r="165" spans="2:19" ht="12.75">
      <c r="B165" s="468" t="str">
        <f t="shared" si="56"/>
        <v>Žeravice</v>
      </c>
      <c r="C165" s="468" t="s">
        <v>289</v>
      </c>
      <c r="D165" s="468" t="str">
        <f t="shared" si="57"/>
        <v>Plzeň-Újezd</v>
      </c>
      <c r="G165" s="468" t="str">
        <f t="shared" si="58"/>
        <v>Rokytnice</v>
      </c>
      <c r="H165" s="468" t="s">
        <v>289</v>
      </c>
      <c r="I165" s="468" t="str">
        <f t="shared" si="59"/>
        <v>Přeštice</v>
      </c>
      <c r="L165" s="468" t="str">
        <f t="shared" si="60"/>
        <v>Ejpovice</v>
      </c>
      <c r="M165" s="468" t="s">
        <v>289</v>
      </c>
      <c r="N165" s="468" t="str">
        <f t="shared" si="61"/>
        <v>Plzeň-Újezd</v>
      </c>
      <c r="Q165" s="468" t="str">
        <f t="shared" si="62"/>
        <v>Rokytnice</v>
      </c>
      <c r="R165" s="468" t="s">
        <v>289</v>
      </c>
      <c r="S165" s="468" t="str">
        <f t="shared" si="63"/>
        <v>Dobruška</v>
      </c>
    </row>
    <row r="166" spans="2:19" ht="12.75">
      <c r="B166" s="468" t="str">
        <f t="shared" si="56"/>
        <v>Studénka</v>
      </c>
      <c r="C166" s="468" t="s">
        <v>289</v>
      </c>
      <c r="D166" s="468" t="str">
        <f t="shared" si="57"/>
        <v>Stupno</v>
      </c>
      <c r="G166" s="468" t="str">
        <f t="shared" si="58"/>
        <v>Studénka</v>
      </c>
      <c r="H166" s="468" t="s">
        <v>289</v>
      </c>
      <c r="I166" s="468" t="str">
        <f t="shared" si="59"/>
        <v>Tymákov</v>
      </c>
      <c r="L166" s="468" t="str">
        <f t="shared" si="60"/>
        <v>Nezvěstice</v>
      </c>
      <c r="M166" s="468" t="s">
        <v>289</v>
      </c>
      <c r="N166" s="468" t="str">
        <f t="shared" si="61"/>
        <v>Litohlavy</v>
      </c>
      <c r="Q166" s="468" t="str">
        <f t="shared" si="62"/>
        <v>Veselí</v>
      </c>
      <c r="R166" s="468" t="s">
        <v>289</v>
      </c>
      <c r="S166" s="468" t="str">
        <f t="shared" si="63"/>
        <v>N.Město n/Met.</v>
      </c>
    </row>
    <row r="167" spans="11:16" ht="12.75">
      <c r="K167" s="609"/>
      <c r="P167" s="609"/>
    </row>
    <row r="169" spans="1:16" ht="12.75">
      <c r="A169" s="473">
        <v>39599</v>
      </c>
      <c r="B169" s="468" t="s">
        <v>291</v>
      </c>
      <c r="D169" s="468" t="s">
        <v>292</v>
      </c>
      <c r="F169" s="473">
        <v>39599</v>
      </c>
      <c r="G169" s="468" t="s">
        <v>291</v>
      </c>
      <c r="I169" s="468" t="s">
        <v>292</v>
      </c>
      <c r="K169" s="473"/>
      <c r="P169" s="473"/>
    </row>
    <row r="171" spans="1:16" ht="12.75">
      <c r="A171" s="473">
        <v>39600</v>
      </c>
      <c r="B171" s="468" t="s">
        <v>291</v>
      </c>
      <c r="D171" s="468" t="s">
        <v>293</v>
      </c>
      <c r="F171" s="473">
        <v>39600</v>
      </c>
      <c r="G171" s="468" t="s">
        <v>291</v>
      </c>
      <c r="I171" s="468" t="s">
        <v>293</v>
      </c>
      <c r="P171" s="473"/>
    </row>
    <row r="172" ht="12.75">
      <c r="K172" s="473"/>
    </row>
    <row r="174" spans="1:16" ht="12.75">
      <c r="A174" s="609">
        <v>39606</v>
      </c>
      <c r="B174" s="468" t="s">
        <v>294</v>
      </c>
      <c r="D174" s="468" t="s">
        <v>292</v>
      </c>
      <c r="F174" s="609">
        <v>39606</v>
      </c>
      <c r="G174" s="468" t="s">
        <v>294</v>
      </c>
      <c r="I174" s="468" t="s">
        <v>292</v>
      </c>
      <c r="K174" s="473"/>
      <c r="P174" s="609"/>
    </row>
    <row r="176" spans="1:16" ht="12.75">
      <c r="A176" s="473">
        <v>39607</v>
      </c>
      <c r="B176" s="468" t="s">
        <v>294</v>
      </c>
      <c r="D176" s="468" t="s">
        <v>293</v>
      </c>
      <c r="F176" s="473">
        <v>39607</v>
      </c>
      <c r="G176" s="468" t="s">
        <v>294</v>
      </c>
      <c r="I176" s="468" t="s">
        <v>293</v>
      </c>
      <c r="P176" s="473"/>
    </row>
    <row r="179" spans="1:16" ht="12.75">
      <c r="A179" s="473">
        <v>39613</v>
      </c>
      <c r="B179" s="468" t="s">
        <v>295</v>
      </c>
      <c r="D179" s="468" t="s">
        <v>292</v>
      </c>
      <c r="F179" s="473">
        <v>39613</v>
      </c>
      <c r="G179" s="468" t="s">
        <v>295</v>
      </c>
      <c r="I179" s="468" t="s">
        <v>292</v>
      </c>
      <c r="P179" s="473"/>
    </row>
    <row r="181" spans="1:16" ht="12.75">
      <c r="A181" s="473">
        <v>39614</v>
      </c>
      <c r="B181" s="468" t="s">
        <v>295</v>
      </c>
      <c r="D181" s="468" t="s">
        <v>293</v>
      </c>
      <c r="F181" s="473">
        <v>39614</v>
      </c>
      <c r="G181" s="468" t="s">
        <v>295</v>
      </c>
      <c r="I181" s="468" t="s">
        <v>293</v>
      </c>
      <c r="P181" s="473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VKF</dc:creator>
  <cp:keywords/>
  <dc:description/>
  <cp:lastModifiedBy>VKF</cp:lastModifiedBy>
  <cp:lastPrinted>2007-07-08T16:04:00Z</cp:lastPrinted>
  <dcterms:created xsi:type="dcterms:W3CDTF">2006-04-12T08:28:38Z</dcterms:created>
  <dcterms:modified xsi:type="dcterms:W3CDTF">2007-07-16T08:13:09Z</dcterms:modified>
  <cp:category/>
  <cp:version/>
  <cp:contentType/>
  <cp:contentStatus/>
  <cp:revision>1</cp:revision>
</cp:coreProperties>
</file>